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1"/>
  </bookViews>
  <sheets>
    <sheet name="BG Rolls" sheetId="5" r:id="rId1"/>
    <sheet name="Fighter" sheetId="7" r:id="rId2"/>
    <sheet name="Sorcerer" sheetId="25" r:id="rId3"/>
    <sheet name="Monk" sheetId="26" r:id="rId4"/>
    <sheet name="Invoker" sheetId="27" r:id="rId5"/>
    <sheet name="Druid" sheetId="28" r:id="rId6"/>
    <sheet name="Blackguard" sheetId="30" r:id="rId7"/>
    <sheet name="Bard" sheetId="29" r:id="rId8"/>
    <sheet name="Paladin" sheetId="31" r:id="rId9"/>
    <sheet name="Ranger" sheetId="32" r:id="rId10"/>
    <sheet name="Elf Ranger" sheetId="34" r:id="rId11"/>
    <sheet name="Select" sheetId="35" r:id="rId12"/>
    <sheet name="Sheet1" sheetId="33" r:id="rId13"/>
  </sheets>
  <calcPr calcId="145621"/>
</workbook>
</file>

<file path=xl/calcChain.xml><?xml version="1.0" encoding="utf-8"?>
<calcChain xmlns="http://schemas.openxmlformats.org/spreadsheetml/2006/main">
  <c r="AX6" i="35" l="1"/>
  <c r="BK6" i="35" s="1"/>
  <c r="AX5" i="35"/>
  <c r="BI5" i="35" s="1"/>
  <c r="AE76" i="35"/>
  <c r="AE75" i="35"/>
  <c r="AE74" i="35"/>
  <c r="AE73" i="35"/>
  <c r="AE72" i="35"/>
  <c r="AE71" i="35"/>
  <c r="AE70" i="35"/>
  <c r="AE69" i="35"/>
  <c r="AE68" i="35"/>
  <c r="AE67" i="35"/>
  <c r="AE66" i="35"/>
  <c r="AE65" i="35"/>
  <c r="AE64" i="35"/>
  <c r="AE63" i="35"/>
  <c r="AE62" i="35"/>
  <c r="AE61" i="35"/>
  <c r="AE60" i="35"/>
  <c r="AE59" i="35"/>
  <c r="AE58" i="35"/>
  <c r="AE57" i="35"/>
  <c r="AE56" i="35"/>
  <c r="AE55" i="35"/>
  <c r="AE54" i="35"/>
  <c r="AE53" i="35"/>
  <c r="AE52" i="35"/>
  <c r="AE51" i="35"/>
  <c r="AE50" i="35"/>
  <c r="AE49" i="35"/>
  <c r="AE48" i="35"/>
  <c r="AE47" i="35"/>
  <c r="AE46" i="35"/>
  <c r="AE45" i="35"/>
  <c r="AE44" i="35"/>
  <c r="AE43" i="35"/>
  <c r="AE42" i="35"/>
  <c r="AE41" i="35"/>
  <c r="AE40" i="35"/>
  <c r="AE39" i="35"/>
  <c r="AE38" i="35"/>
  <c r="AE37" i="35"/>
  <c r="AE36" i="35"/>
  <c r="AE35" i="35"/>
  <c r="AE34" i="35"/>
  <c r="AE33" i="35"/>
  <c r="AE32" i="35"/>
  <c r="C32" i="35"/>
  <c r="AE31" i="35"/>
  <c r="AE30" i="35"/>
  <c r="AE29" i="35"/>
  <c r="AE28" i="35"/>
  <c r="AE27" i="35"/>
  <c r="AE26" i="35"/>
  <c r="AE25" i="35"/>
  <c r="AE24" i="35"/>
  <c r="AE23" i="35"/>
  <c r="AE22" i="35"/>
  <c r="AE21" i="35"/>
  <c r="AE20" i="35"/>
  <c r="AE19" i="35"/>
  <c r="AE18" i="35"/>
  <c r="AE17" i="35"/>
  <c r="AE16" i="35"/>
  <c r="AE15" i="35"/>
  <c r="AE14" i="35"/>
  <c r="AE13" i="35"/>
  <c r="AE12" i="35"/>
  <c r="AE11" i="35"/>
  <c r="AE10" i="35"/>
  <c r="AE9" i="35"/>
  <c r="AE8" i="35"/>
  <c r="E8" i="33"/>
  <c r="E7" i="33"/>
  <c r="BJ5" i="35" l="1"/>
  <c r="BB5" i="35"/>
  <c r="BH6" i="35"/>
  <c r="AY5" i="35"/>
  <c r="BG5" i="35"/>
  <c r="BA6" i="35"/>
  <c r="BI6" i="35"/>
  <c r="BI4" i="35" s="1"/>
  <c r="R4" i="35" s="1"/>
  <c r="Q13" i="35" s="1"/>
  <c r="BD6" i="35"/>
  <c r="BC5" i="35"/>
  <c r="BK5" i="35"/>
  <c r="BK4" i="35" s="1"/>
  <c r="Z4" i="35" s="1"/>
  <c r="BE6" i="35"/>
  <c r="BD5" i="35"/>
  <c r="BE5" i="35"/>
  <c r="AY6" i="35"/>
  <c r="BG6" i="35"/>
  <c r="AZ6" i="35"/>
  <c r="AZ5" i="35"/>
  <c r="BH5" i="35"/>
  <c r="BB6" i="35"/>
  <c r="BJ6" i="35"/>
  <c r="BF6" i="35"/>
  <c r="BF5" i="35"/>
  <c r="BA5" i="35"/>
  <c r="BC6" i="35"/>
  <c r="H8" i="33"/>
  <c r="J7" i="33"/>
  <c r="G7" i="33"/>
  <c r="H7" i="33"/>
  <c r="I7" i="33"/>
  <c r="K7" i="33"/>
  <c r="L7" i="33"/>
  <c r="M7" i="33"/>
  <c r="O7" i="33"/>
  <c r="P7" i="33"/>
  <c r="Q7" i="33"/>
  <c r="F7" i="33"/>
  <c r="AE76" i="34"/>
  <c r="AE75" i="34"/>
  <c r="AE74" i="34"/>
  <c r="AE73" i="34"/>
  <c r="AE72" i="34"/>
  <c r="AE71" i="34"/>
  <c r="AE70" i="34"/>
  <c r="AE69" i="34"/>
  <c r="AE68" i="34"/>
  <c r="AE67" i="34"/>
  <c r="AE66" i="34"/>
  <c r="AE65" i="34"/>
  <c r="AE64" i="34"/>
  <c r="AE63" i="34"/>
  <c r="AE62" i="34"/>
  <c r="AE61" i="34"/>
  <c r="AE60" i="34"/>
  <c r="AE59" i="34"/>
  <c r="AE58" i="34"/>
  <c r="AE57" i="34"/>
  <c r="AE56" i="34"/>
  <c r="AE55" i="34"/>
  <c r="AE54" i="34"/>
  <c r="AE53" i="34"/>
  <c r="AE52" i="34"/>
  <c r="AE51" i="34"/>
  <c r="AE50" i="34"/>
  <c r="AE49" i="34"/>
  <c r="AE48" i="34"/>
  <c r="AE47" i="34"/>
  <c r="AE46" i="34"/>
  <c r="AE45" i="34"/>
  <c r="AE44" i="34"/>
  <c r="AE43" i="34"/>
  <c r="AE42" i="34"/>
  <c r="AE41" i="34"/>
  <c r="AE40" i="34"/>
  <c r="AE39" i="34"/>
  <c r="AE38" i="34"/>
  <c r="AE37" i="34"/>
  <c r="AE36" i="34"/>
  <c r="AE35" i="34"/>
  <c r="AE34" i="34"/>
  <c r="AE33" i="34"/>
  <c r="AE32" i="34"/>
  <c r="E32" i="34"/>
  <c r="C32" i="34"/>
  <c r="AE31" i="34"/>
  <c r="Z31" i="34"/>
  <c r="Y31" i="34"/>
  <c r="U31" i="34"/>
  <c r="V31" i="34" s="1"/>
  <c r="Q31" i="34"/>
  <c r="R31" i="34" s="1"/>
  <c r="M31" i="34"/>
  <c r="N31" i="34" s="1"/>
  <c r="I31" i="34"/>
  <c r="J31" i="34" s="1"/>
  <c r="E31" i="34"/>
  <c r="F31" i="34" s="1"/>
  <c r="AE30" i="34"/>
  <c r="Z30" i="34"/>
  <c r="Y30" i="34"/>
  <c r="V30" i="34"/>
  <c r="U30" i="34"/>
  <c r="Q30" i="34"/>
  <c r="R30" i="34" s="1"/>
  <c r="N30" i="34"/>
  <c r="M30" i="34"/>
  <c r="I30" i="34"/>
  <c r="J30" i="34" s="1"/>
  <c r="F30" i="34"/>
  <c r="E30" i="34"/>
  <c r="AE29" i="34"/>
  <c r="Y29" i="34"/>
  <c r="Z29" i="34" s="1"/>
  <c r="V29" i="34"/>
  <c r="U29" i="34"/>
  <c r="R29" i="34"/>
  <c r="Q29" i="34"/>
  <c r="M29" i="34"/>
  <c r="N29" i="34" s="1"/>
  <c r="J29" i="34"/>
  <c r="I29" i="34"/>
  <c r="E29" i="34"/>
  <c r="F29" i="34" s="1"/>
  <c r="AE28" i="34"/>
  <c r="Y28" i="34"/>
  <c r="Z28" i="34" s="1"/>
  <c r="V28" i="34"/>
  <c r="U28" i="34"/>
  <c r="Q28" i="34"/>
  <c r="R28" i="34" s="1"/>
  <c r="M28" i="34"/>
  <c r="N28" i="34" s="1"/>
  <c r="I28" i="34"/>
  <c r="J28" i="34" s="1"/>
  <c r="F28" i="34"/>
  <c r="E28" i="34"/>
  <c r="AE27" i="34"/>
  <c r="Z27" i="34"/>
  <c r="Y27" i="34"/>
  <c r="U27" i="34"/>
  <c r="V27" i="34" s="1"/>
  <c r="R27" i="34"/>
  <c r="Q27" i="34"/>
  <c r="M27" i="34"/>
  <c r="N27" i="34" s="1"/>
  <c r="I27" i="34"/>
  <c r="J27" i="34" s="1"/>
  <c r="E27" i="34"/>
  <c r="F27" i="34" s="1"/>
  <c r="AE26" i="34"/>
  <c r="Y26" i="34"/>
  <c r="Z26" i="34" s="1"/>
  <c r="V26" i="34"/>
  <c r="U26" i="34"/>
  <c r="R26" i="34"/>
  <c r="Q26" i="34"/>
  <c r="M26" i="34"/>
  <c r="N26" i="34" s="1"/>
  <c r="I26" i="34"/>
  <c r="J26" i="34" s="1"/>
  <c r="F26" i="34"/>
  <c r="E26" i="34"/>
  <c r="AE25" i="34"/>
  <c r="Z25" i="34"/>
  <c r="Y25" i="34"/>
  <c r="U25" i="34"/>
  <c r="V25" i="34" s="1"/>
  <c r="Q25" i="34"/>
  <c r="R25" i="34" s="1"/>
  <c r="M25" i="34"/>
  <c r="N25" i="34" s="1"/>
  <c r="J25" i="34"/>
  <c r="I25" i="34"/>
  <c r="E25" i="34"/>
  <c r="F25" i="34" s="1"/>
  <c r="AE24" i="34"/>
  <c r="Y24" i="34"/>
  <c r="Z24" i="34" s="1"/>
  <c r="V24" i="34"/>
  <c r="U24" i="34"/>
  <c r="R24" i="34"/>
  <c r="Q24" i="34"/>
  <c r="N24" i="34"/>
  <c r="M24" i="34"/>
  <c r="I24" i="34"/>
  <c r="J24" i="34" s="1"/>
  <c r="F24" i="34"/>
  <c r="E24" i="34"/>
  <c r="AE23" i="34"/>
  <c r="Y23" i="34"/>
  <c r="Z23" i="34" s="1"/>
  <c r="V23" i="34"/>
  <c r="U23" i="34"/>
  <c r="Q23" i="34"/>
  <c r="R23" i="34" s="1"/>
  <c r="N23" i="34"/>
  <c r="M23" i="34"/>
  <c r="J23" i="34"/>
  <c r="I23" i="34"/>
  <c r="F23" i="34"/>
  <c r="E23" i="34"/>
  <c r="AE22" i="34"/>
  <c r="Y22" i="34"/>
  <c r="Z22" i="34" s="1"/>
  <c r="V22" i="34"/>
  <c r="U22" i="34"/>
  <c r="Q22" i="34"/>
  <c r="R22" i="34" s="1"/>
  <c r="N22" i="34"/>
  <c r="M22" i="34"/>
  <c r="J22" i="34"/>
  <c r="I22" i="34"/>
  <c r="F22" i="34"/>
  <c r="E22" i="34"/>
  <c r="AE21" i="34"/>
  <c r="Y21" i="34"/>
  <c r="Z21" i="34" s="1"/>
  <c r="V21" i="34"/>
  <c r="U21" i="34"/>
  <c r="R21" i="34"/>
  <c r="Q21" i="34"/>
  <c r="N21" i="34"/>
  <c r="M21" i="34"/>
  <c r="J21" i="34"/>
  <c r="I21" i="34"/>
  <c r="F21" i="34"/>
  <c r="E21" i="34"/>
  <c r="AE20" i="34"/>
  <c r="Y20" i="34"/>
  <c r="Z20" i="34" s="1"/>
  <c r="V20" i="34"/>
  <c r="U20" i="34"/>
  <c r="R20" i="34"/>
  <c r="Q20" i="34"/>
  <c r="N20" i="34"/>
  <c r="M20" i="34"/>
  <c r="J20" i="34"/>
  <c r="I20" i="34"/>
  <c r="F20" i="34"/>
  <c r="E20" i="34"/>
  <c r="AE19" i="34"/>
  <c r="Z19" i="34"/>
  <c r="Y19" i="34"/>
  <c r="V19" i="34"/>
  <c r="U19" i="34"/>
  <c r="Q19" i="34"/>
  <c r="R19" i="34" s="1"/>
  <c r="N19" i="34"/>
  <c r="M19" i="34"/>
  <c r="J19" i="34"/>
  <c r="I19" i="34"/>
  <c r="F19" i="34"/>
  <c r="E19" i="34"/>
  <c r="AE18" i="34"/>
  <c r="Z18" i="34"/>
  <c r="Y18" i="34"/>
  <c r="V18" i="34"/>
  <c r="U18" i="34"/>
  <c r="R18" i="34"/>
  <c r="Q18" i="34"/>
  <c r="N18" i="34"/>
  <c r="M18" i="34"/>
  <c r="J18" i="34"/>
  <c r="I18" i="34"/>
  <c r="F18" i="34"/>
  <c r="E18" i="34"/>
  <c r="AE17" i="34"/>
  <c r="Y17" i="34"/>
  <c r="Z17" i="34" s="1"/>
  <c r="V17" i="34"/>
  <c r="U17" i="34"/>
  <c r="Q17" i="34"/>
  <c r="N17" i="34"/>
  <c r="M17" i="34"/>
  <c r="J17" i="34"/>
  <c r="I17" i="34"/>
  <c r="F17" i="34"/>
  <c r="E17" i="34"/>
  <c r="AE16" i="34"/>
  <c r="Y16" i="34"/>
  <c r="Z16" i="34" s="1"/>
  <c r="V16" i="34"/>
  <c r="U16" i="34"/>
  <c r="R16" i="34"/>
  <c r="Q16" i="34"/>
  <c r="N16" i="34"/>
  <c r="M16" i="34"/>
  <c r="J16" i="34"/>
  <c r="I16" i="34"/>
  <c r="F16" i="34"/>
  <c r="E16" i="34"/>
  <c r="AE15" i="34"/>
  <c r="Y15" i="34"/>
  <c r="Z15" i="34" s="1"/>
  <c r="V15" i="34"/>
  <c r="U15" i="34"/>
  <c r="R15" i="34"/>
  <c r="Q15" i="34"/>
  <c r="N15" i="34"/>
  <c r="M15" i="34"/>
  <c r="J15" i="34"/>
  <c r="I15" i="34"/>
  <c r="F15" i="34"/>
  <c r="E15" i="34"/>
  <c r="AE14" i="34"/>
  <c r="Y14" i="34"/>
  <c r="Z14" i="34" s="1"/>
  <c r="V14" i="34"/>
  <c r="U14" i="34"/>
  <c r="Q14" i="34"/>
  <c r="R14" i="34" s="1"/>
  <c r="N14" i="34"/>
  <c r="M14" i="34"/>
  <c r="J14" i="34"/>
  <c r="I14" i="34"/>
  <c r="F14" i="34"/>
  <c r="E14" i="34"/>
  <c r="AE13" i="34"/>
  <c r="Z13" i="34"/>
  <c r="Y13" i="34"/>
  <c r="V13" i="34"/>
  <c r="U13" i="34"/>
  <c r="Q13" i="34"/>
  <c r="R13" i="34" s="1"/>
  <c r="N13" i="34"/>
  <c r="M13" i="34"/>
  <c r="J13" i="34"/>
  <c r="I13" i="34"/>
  <c r="F13" i="34"/>
  <c r="E13" i="34"/>
  <c r="AE12" i="34"/>
  <c r="Y12" i="34"/>
  <c r="V12" i="34"/>
  <c r="U12" i="34"/>
  <c r="R12" i="34"/>
  <c r="Q12" i="34"/>
  <c r="N12" i="34"/>
  <c r="M12" i="34"/>
  <c r="J12" i="34"/>
  <c r="I12" i="34"/>
  <c r="F12" i="34"/>
  <c r="E12" i="34"/>
  <c r="AE11" i="34"/>
  <c r="AE10" i="34"/>
  <c r="AE9" i="34"/>
  <c r="AE8" i="34"/>
  <c r="Q20" i="35" l="1"/>
  <c r="Q22" i="35"/>
  <c r="Q18" i="35"/>
  <c r="Q17" i="35"/>
  <c r="Q29" i="35"/>
  <c r="Q23" i="35"/>
  <c r="Q28" i="35"/>
  <c r="Q14" i="35"/>
  <c r="Q30" i="35"/>
  <c r="Q24" i="35"/>
  <c r="Q15" i="35"/>
  <c r="Q27" i="35"/>
  <c r="Q16" i="35"/>
  <c r="Q21" i="35"/>
  <c r="Q26" i="35"/>
  <c r="Y24" i="35"/>
  <c r="Y30" i="35"/>
  <c r="Y28" i="35"/>
  <c r="Y26" i="35"/>
  <c r="Y15" i="35"/>
  <c r="Y16" i="35"/>
  <c r="Y31" i="35"/>
  <c r="Y29" i="35"/>
  <c r="Y27" i="35"/>
  <c r="Y22" i="35"/>
  <c r="Y17" i="35"/>
  <c r="Y12" i="35"/>
  <c r="Y23" i="35"/>
  <c r="Y25" i="35"/>
  <c r="Y19" i="35"/>
  <c r="Y18" i="35"/>
  <c r="Y13" i="35"/>
  <c r="Y20" i="35"/>
  <c r="Y14" i="35"/>
  <c r="Y21" i="35"/>
  <c r="Q25" i="35"/>
  <c r="Q19" i="35"/>
  <c r="Q31" i="35"/>
  <c r="Q12" i="35"/>
  <c r="BA4" i="35"/>
  <c r="J5" i="35" s="1"/>
  <c r="AZ4" i="35"/>
  <c r="F5" i="35" s="1"/>
  <c r="BC4" i="35"/>
  <c r="R5" i="35" s="1"/>
  <c r="BJ4" i="35"/>
  <c r="V4" i="35" s="1"/>
  <c r="BF4" i="35"/>
  <c r="F4" i="35" s="1"/>
  <c r="BB4" i="35"/>
  <c r="N5" i="35" s="1"/>
  <c r="BE4" i="35"/>
  <c r="Z5" i="35" s="1"/>
  <c r="BG4" i="35"/>
  <c r="J4" i="35" s="1"/>
  <c r="BD4" i="35"/>
  <c r="V5" i="35" s="1"/>
  <c r="AY4" i="35"/>
  <c r="BH4" i="35"/>
  <c r="N4" i="35" s="1"/>
  <c r="L8" i="33"/>
  <c r="L4" i="33" s="1"/>
  <c r="I8" i="33"/>
  <c r="I4" i="33" s="1"/>
  <c r="G8" i="33"/>
  <c r="G4" i="33" s="1"/>
  <c r="N8" i="33"/>
  <c r="P8" i="33"/>
  <c r="P4" i="33" s="1"/>
  <c r="K8" i="33"/>
  <c r="K4" i="33" s="1"/>
  <c r="F8" i="33"/>
  <c r="F4" i="33" s="1"/>
  <c r="Q8" i="33"/>
  <c r="Q4" i="33" s="1"/>
  <c r="O8" i="33"/>
  <c r="O4" i="33" s="1"/>
  <c r="M8" i="33"/>
  <c r="M4" i="33" s="1"/>
  <c r="R8" i="33"/>
  <c r="J8" i="33"/>
  <c r="J4" i="33" s="1"/>
  <c r="N7" i="33"/>
  <c r="R7" i="33"/>
  <c r="H4" i="33"/>
  <c r="Q32" i="34"/>
  <c r="R17" i="34"/>
  <c r="W28" i="34"/>
  <c r="AT15" i="34" s="1"/>
  <c r="O21" i="34"/>
  <c r="AR22" i="34" s="1"/>
  <c r="O25" i="34"/>
  <c r="AR18" i="34" s="1"/>
  <c r="G17" i="34"/>
  <c r="W13" i="34"/>
  <c r="AT30" i="34" s="1"/>
  <c r="V32" i="34"/>
  <c r="W20" i="34" s="1"/>
  <c r="AT23" i="34" s="1"/>
  <c r="W12" i="34"/>
  <c r="W19" i="34"/>
  <c r="AT24" i="34" s="1"/>
  <c r="W29" i="34"/>
  <c r="AT14" i="34" s="1"/>
  <c r="O29" i="34"/>
  <c r="AR14" i="34" s="1"/>
  <c r="K21" i="34"/>
  <c r="AQ22" i="34" s="1"/>
  <c r="I32" i="34"/>
  <c r="J32" i="34"/>
  <c r="K25" i="34" s="1"/>
  <c r="AQ18" i="34" s="1"/>
  <c r="U32" i="34"/>
  <c r="M32" i="34"/>
  <c r="N32" i="34"/>
  <c r="O26" i="34" s="1"/>
  <c r="AR17" i="34" s="1"/>
  <c r="Y32" i="34"/>
  <c r="Z12" i="34"/>
  <c r="F32" i="34"/>
  <c r="K17" i="34"/>
  <c r="AQ26" i="34" s="1"/>
  <c r="G28" i="34"/>
  <c r="AE76" i="32"/>
  <c r="AE75" i="32"/>
  <c r="AE74" i="32"/>
  <c r="AE73" i="32"/>
  <c r="AE72" i="32"/>
  <c r="AE71" i="32"/>
  <c r="AE70" i="32"/>
  <c r="AE69" i="32"/>
  <c r="AE68" i="32"/>
  <c r="AE67" i="32"/>
  <c r="AE66" i="32"/>
  <c r="AE65" i="32"/>
  <c r="AE64" i="32"/>
  <c r="AE63" i="32"/>
  <c r="AE62" i="32"/>
  <c r="AE61" i="32"/>
  <c r="AE60" i="32"/>
  <c r="AE59" i="32"/>
  <c r="AE58" i="32"/>
  <c r="AE57" i="32"/>
  <c r="AE56" i="32"/>
  <c r="AE55" i="32"/>
  <c r="AE54" i="32"/>
  <c r="AE53" i="32"/>
  <c r="AE52" i="32"/>
  <c r="AE51" i="32"/>
  <c r="AE50" i="32"/>
  <c r="AE49" i="32"/>
  <c r="AE48" i="32"/>
  <c r="AE47" i="32"/>
  <c r="AE46" i="32"/>
  <c r="AE45" i="32"/>
  <c r="AE44" i="32"/>
  <c r="AE43" i="32"/>
  <c r="AE42" i="32"/>
  <c r="AE41" i="32"/>
  <c r="AE40" i="32"/>
  <c r="AE39" i="32"/>
  <c r="AE38" i="32"/>
  <c r="AE37" i="32"/>
  <c r="AE36" i="32"/>
  <c r="AE35" i="32"/>
  <c r="AE34" i="32"/>
  <c r="AE33" i="32"/>
  <c r="AE32" i="32"/>
  <c r="Y32" i="32"/>
  <c r="C32" i="32"/>
  <c r="AE31" i="32"/>
  <c r="Z31" i="32"/>
  <c r="Y31" i="32"/>
  <c r="V31" i="32"/>
  <c r="U31" i="32"/>
  <c r="R31" i="32"/>
  <c r="Q31" i="32"/>
  <c r="N31" i="32"/>
  <c r="M31" i="32"/>
  <c r="J31" i="32"/>
  <c r="I31" i="32"/>
  <c r="E31" i="32"/>
  <c r="F31" i="32" s="1"/>
  <c r="AE30" i="32"/>
  <c r="Z30" i="32"/>
  <c r="Y30" i="32"/>
  <c r="U30" i="32"/>
  <c r="V30" i="32" s="1"/>
  <c r="Q30" i="32"/>
  <c r="R30" i="32" s="1"/>
  <c r="N30" i="32"/>
  <c r="M30" i="32"/>
  <c r="I30" i="32"/>
  <c r="J30" i="32" s="1"/>
  <c r="E30" i="32"/>
  <c r="F30" i="32" s="1"/>
  <c r="AE29" i="32"/>
  <c r="Y29" i="32"/>
  <c r="Z29" i="32" s="1"/>
  <c r="U29" i="32"/>
  <c r="V29" i="32" s="1"/>
  <c r="R29" i="32"/>
  <c r="Q29" i="32"/>
  <c r="N29" i="32"/>
  <c r="M29" i="32"/>
  <c r="I29" i="32"/>
  <c r="J29" i="32" s="1"/>
  <c r="E29" i="32"/>
  <c r="F29" i="32" s="1"/>
  <c r="AE28" i="32"/>
  <c r="Y28" i="32"/>
  <c r="Z28" i="32" s="1"/>
  <c r="V28" i="32"/>
  <c r="U28" i="32"/>
  <c r="Q28" i="32"/>
  <c r="R28" i="32" s="1"/>
  <c r="N28" i="32"/>
  <c r="M28" i="32"/>
  <c r="I28" i="32"/>
  <c r="J28" i="32" s="1"/>
  <c r="F28" i="32"/>
  <c r="E28" i="32"/>
  <c r="AE27" i="32"/>
  <c r="Z27" i="32"/>
  <c r="Y27" i="32"/>
  <c r="U27" i="32"/>
  <c r="V27" i="32" s="1"/>
  <c r="R27" i="32"/>
  <c r="Q27" i="32"/>
  <c r="M27" i="32"/>
  <c r="N27" i="32" s="1"/>
  <c r="I27" i="32"/>
  <c r="J27" i="32" s="1"/>
  <c r="E27" i="32"/>
  <c r="F27" i="32" s="1"/>
  <c r="AE26" i="32"/>
  <c r="Y26" i="32"/>
  <c r="Z26" i="32" s="1"/>
  <c r="U26" i="32"/>
  <c r="V26" i="32" s="1"/>
  <c r="Q26" i="32"/>
  <c r="R26" i="32" s="1"/>
  <c r="N26" i="32"/>
  <c r="M26" i="32"/>
  <c r="I26" i="32"/>
  <c r="J26" i="32" s="1"/>
  <c r="E26" i="32"/>
  <c r="F26" i="32" s="1"/>
  <c r="AE25" i="32"/>
  <c r="Z25" i="32"/>
  <c r="Y25" i="32"/>
  <c r="U25" i="32"/>
  <c r="V25" i="32" s="1"/>
  <c r="Q25" i="32"/>
  <c r="R25" i="32" s="1"/>
  <c r="N25" i="32"/>
  <c r="M25" i="32"/>
  <c r="I25" i="32"/>
  <c r="J25" i="32" s="1"/>
  <c r="E25" i="32"/>
  <c r="F25" i="32" s="1"/>
  <c r="AE24" i="32"/>
  <c r="Y24" i="32"/>
  <c r="Z24" i="32" s="1"/>
  <c r="V24" i="32"/>
  <c r="U24" i="32"/>
  <c r="Q24" i="32"/>
  <c r="R24" i="32" s="1"/>
  <c r="M24" i="32"/>
  <c r="N24" i="32" s="1"/>
  <c r="I24" i="32"/>
  <c r="J24" i="32" s="1"/>
  <c r="E24" i="32"/>
  <c r="F24" i="32" s="1"/>
  <c r="AE23" i="32"/>
  <c r="Z23" i="32"/>
  <c r="Y23" i="32"/>
  <c r="V23" i="32"/>
  <c r="U23" i="32"/>
  <c r="R23" i="32"/>
  <c r="Q23" i="32"/>
  <c r="N23" i="32"/>
  <c r="M23" i="32"/>
  <c r="J23" i="32"/>
  <c r="I23" i="32"/>
  <c r="E23" i="32"/>
  <c r="F23" i="32" s="1"/>
  <c r="AE22" i="32"/>
  <c r="Z22" i="32"/>
  <c r="Y22" i="32"/>
  <c r="V22" i="32"/>
  <c r="U22" i="32"/>
  <c r="R22" i="32"/>
  <c r="Q22" i="32"/>
  <c r="N22" i="32"/>
  <c r="M22" i="32"/>
  <c r="I22" i="32"/>
  <c r="J22" i="32" s="1"/>
  <c r="F22" i="32"/>
  <c r="E22" i="32"/>
  <c r="AE21" i="32"/>
  <c r="Z21" i="32"/>
  <c r="Y21" i="32"/>
  <c r="U21" i="32"/>
  <c r="V21" i="32" s="1"/>
  <c r="R21" i="32"/>
  <c r="Q21" i="32"/>
  <c r="N21" i="32"/>
  <c r="M21" i="32"/>
  <c r="J21" i="32"/>
  <c r="I21" i="32"/>
  <c r="E21" i="32"/>
  <c r="F21" i="32" s="1"/>
  <c r="AE20" i="32"/>
  <c r="Z20" i="32"/>
  <c r="Y20" i="32"/>
  <c r="U20" i="32"/>
  <c r="V20" i="32" s="1"/>
  <c r="Q20" i="32"/>
  <c r="R20" i="32" s="1"/>
  <c r="M20" i="32"/>
  <c r="N20" i="32" s="1"/>
  <c r="J20" i="32"/>
  <c r="I20" i="32"/>
  <c r="F20" i="32"/>
  <c r="E20" i="32"/>
  <c r="AE19" i="32"/>
  <c r="Y19" i="32"/>
  <c r="Z19" i="32" s="1"/>
  <c r="U19" i="32"/>
  <c r="V19" i="32" s="1"/>
  <c r="R19" i="32"/>
  <c r="Q19" i="32"/>
  <c r="M19" i="32"/>
  <c r="N19" i="32" s="1"/>
  <c r="J19" i="32"/>
  <c r="I19" i="32"/>
  <c r="E19" i="32"/>
  <c r="F19" i="32" s="1"/>
  <c r="AE18" i="32"/>
  <c r="Y18" i="32"/>
  <c r="Z18" i="32" s="1"/>
  <c r="U18" i="32"/>
  <c r="V18" i="32" s="1"/>
  <c r="R18" i="32"/>
  <c r="Q18" i="32"/>
  <c r="M18" i="32"/>
  <c r="N18" i="32" s="1"/>
  <c r="I18" i="32"/>
  <c r="J18" i="32" s="1"/>
  <c r="F18" i="32"/>
  <c r="E18" i="32"/>
  <c r="AE17" i="32"/>
  <c r="Z17" i="32"/>
  <c r="Y17" i="32"/>
  <c r="U17" i="32"/>
  <c r="V17" i="32" s="1"/>
  <c r="Q17" i="32"/>
  <c r="R17" i="32" s="1"/>
  <c r="M17" i="32"/>
  <c r="N17" i="32" s="1"/>
  <c r="J17" i="32"/>
  <c r="I17" i="32"/>
  <c r="E17" i="32"/>
  <c r="F17" i="32" s="1"/>
  <c r="AE16" i="32"/>
  <c r="Z16" i="32"/>
  <c r="Y16" i="32"/>
  <c r="U16" i="32"/>
  <c r="V16" i="32" s="1"/>
  <c r="R16" i="32"/>
  <c r="Q16" i="32"/>
  <c r="N16" i="32"/>
  <c r="M16" i="32"/>
  <c r="I16" i="32"/>
  <c r="J16" i="32" s="1"/>
  <c r="E16" i="32"/>
  <c r="F16" i="32" s="1"/>
  <c r="AE15" i="32"/>
  <c r="Z15" i="32"/>
  <c r="Y15" i="32"/>
  <c r="U15" i="32"/>
  <c r="V15" i="32" s="1"/>
  <c r="Q15" i="32"/>
  <c r="R15" i="32" s="1"/>
  <c r="N15" i="32"/>
  <c r="M15" i="32"/>
  <c r="I15" i="32"/>
  <c r="J15" i="32" s="1"/>
  <c r="E15" i="32"/>
  <c r="F15" i="32" s="1"/>
  <c r="AE14" i="32"/>
  <c r="Y14" i="32"/>
  <c r="Z14" i="32" s="1"/>
  <c r="V14" i="32"/>
  <c r="U14" i="32"/>
  <c r="Q14" i="32"/>
  <c r="R14" i="32" s="1"/>
  <c r="N14" i="32"/>
  <c r="M14" i="32"/>
  <c r="J14" i="32"/>
  <c r="I14" i="32"/>
  <c r="E14" i="32"/>
  <c r="F14" i="32" s="1"/>
  <c r="AE13" i="32"/>
  <c r="Z13" i="32"/>
  <c r="Y13" i="32"/>
  <c r="U13" i="32"/>
  <c r="V13" i="32" s="1"/>
  <c r="Q13" i="32"/>
  <c r="R13" i="32" s="1"/>
  <c r="N13" i="32"/>
  <c r="M13" i="32"/>
  <c r="I13" i="32"/>
  <c r="J13" i="32" s="1"/>
  <c r="E13" i="32"/>
  <c r="F13" i="32" s="1"/>
  <c r="AE12" i="32"/>
  <c r="Z12" i="32"/>
  <c r="Y12" i="32"/>
  <c r="U12" i="32"/>
  <c r="Q12" i="32"/>
  <c r="M12" i="32"/>
  <c r="I12" i="32"/>
  <c r="E12" i="32"/>
  <c r="AE11" i="32"/>
  <c r="AE10" i="32"/>
  <c r="AE9" i="32"/>
  <c r="AE8" i="32"/>
  <c r="AE76" i="31"/>
  <c r="AE75" i="31"/>
  <c r="AE74" i="31"/>
  <c r="AE73" i="31"/>
  <c r="AE72" i="31"/>
  <c r="AE71" i="31"/>
  <c r="AE70" i="31"/>
  <c r="AE69" i="31"/>
  <c r="AE68" i="31"/>
  <c r="AE67" i="31"/>
  <c r="AE66" i="31"/>
  <c r="AE65" i="31"/>
  <c r="AE64" i="31"/>
  <c r="AE63" i="31"/>
  <c r="AE62" i="31"/>
  <c r="AE61" i="31"/>
  <c r="AE60" i="31"/>
  <c r="AE59" i="31"/>
  <c r="AE58" i="31"/>
  <c r="AE57" i="31"/>
  <c r="AE56" i="31"/>
  <c r="AE55" i="31"/>
  <c r="AE54" i="31"/>
  <c r="AE53" i="31"/>
  <c r="AE52" i="31"/>
  <c r="AE51" i="31"/>
  <c r="AE50" i="31"/>
  <c r="AE49" i="31"/>
  <c r="AE48" i="31"/>
  <c r="AE47" i="31"/>
  <c r="AE46" i="31"/>
  <c r="AE45" i="31"/>
  <c r="AE44" i="31"/>
  <c r="AE43" i="31"/>
  <c r="AE42" i="31"/>
  <c r="AE41" i="31"/>
  <c r="AE40" i="31"/>
  <c r="AE39" i="31"/>
  <c r="AE38" i="31"/>
  <c r="AE37" i="31"/>
  <c r="AE36" i="31"/>
  <c r="AE35" i="31"/>
  <c r="AE34" i="31"/>
  <c r="AE33" i="31"/>
  <c r="AE32" i="31"/>
  <c r="C32" i="31"/>
  <c r="AE31" i="31"/>
  <c r="Y31" i="31"/>
  <c r="Z31" i="31" s="1"/>
  <c r="U31" i="31"/>
  <c r="V31" i="31" s="1"/>
  <c r="Q31" i="31"/>
  <c r="R31" i="31" s="1"/>
  <c r="N31" i="31"/>
  <c r="M31" i="31"/>
  <c r="I31" i="31"/>
  <c r="J31" i="31" s="1"/>
  <c r="E31" i="31"/>
  <c r="F31" i="31" s="1"/>
  <c r="AE30" i="31"/>
  <c r="Z30" i="31"/>
  <c r="Y30" i="31"/>
  <c r="V30" i="31"/>
  <c r="U30" i="31"/>
  <c r="Q30" i="31"/>
  <c r="R30" i="31" s="1"/>
  <c r="M30" i="31"/>
  <c r="N30" i="31" s="1"/>
  <c r="I30" i="31"/>
  <c r="J30" i="31" s="1"/>
  <c r="E30" i="31"/>
  <c r="F30" i="31" s="1"/>
  <c r="AE29" i="31"/>
  <c r="Z29" i="31"/>
  <c r="Y29" i="31"/>
  <c r="V29" i="31"/>
  <c r="U29" i="31"/>
  <c r="R29" i="31"/>
  <c r="Q29" i="31"/>
  <c r="N29" i="31"/>
  <c r="M29" i="31"/>
  <c r="J29" i="31"/>
  <c r="I29" i="31"/>
  <c r="E29" i="31"/>
  <c r="F29" i="31" s="1"/>
  <c r="AE28" i="31"/>
  <c r="Y28" i="31"/>
  <c r="Z28" i="31" s="1"/>
  <c r="U28" i="31"/>
  <c r="V28" i="31" s="1"/>
  <c r="Q28" i="31"/>
  <c r="R28" i="31" s="1"/>
  <c r="M28" i="31"/>
  <c r="N28" i="31" s="1"/>
  <c r="J28" i="31"/>
  <c r="I28" i="31"/>
  <c r="E28" i="31"/>
  <c r="F28" i="31" s="1"/>
  <c r="AE27" i="31"/>
  <c r="Z27" i="31"/>
  <c r="Y27" i="31"/>
  <c r="V27" i="31"/>
  <c r="U27" i="31"/>
  <c r="Q27" i="31"/>
  <c r="R27" i="31" s="1"/>
  <c r="M27" i="31"/>
  <c r="N27" i="31" s="1"/>
  <c r="I27" i="31"/>
  <c r="J27" i="31" s="1"/>
  <c r="E27" i="31"/>
  <c r="F27" i="31" s="1"/>
  <c r="AE26" i="31"/>
  <c r="Y26" i="31"/>
  <c r="Z26" i="31" s="1"/>
  <c r="V26" i="31"/>
  <c r="U26" i="31"/>
  <c r="Q26" i="31"/>
  <c r="R26" i="31" s="1"/>
  <c r="N26" i="31"/>
  <c r="M26" i="31"/>
  <c r="J26" i="31"/>
  <c r="I26" i="31"/>
  <c r="F26" i="31"/>
  <c r="E26" i="31"/>
  <c r="AE25" i="31"/>
  <c r="Y25" i="31"/>
  <c r="Z25" i="31" s="1"/>
  <c r="U25" i="31"/>
  <c r="V25" i="31" s="1"/>
  <c r="Q25" i="31"/>
  <c r="R25" i="31" s="1"/>
  <c r="N25" i="31"/>
  <c r="M25" i="31"/>
  <c r="J25" i="31"/>
  <c r="I25" i="31"/>
  <c r="E25" i="31"/>
  <c r="F25" i="31" s="1"/>
  <c r="AE24" i="31"/>
  <c r="Y24" i="31"/>
  <c r="Z24" i="31" s="1"/>
  <c r="V24" i="31"/>
  <c r="U24" i="31"/>
  <c r="R24" i="31"/>
  <c r="Q24" i="31"/>
  <c r="M24" i="31"/>
  <c r="N24" i="31" s="1"/>
  <c r="I24" i="31"/>
  <c r="J24" i="31" s="1"/>
  <c r="E24" i="31"/>
  <c r="F24" i="31" s="1"/>
  <c r="AE23" i="31"/>
  <c r="Y23" i="31"/>
  <c r="Z23" i="31" s="1"/>
  <c r="V23" i="31"/>
  <c r="U23" i="31"/>
  <c r="Q23" i="31"/>
  <c r="R23" i="31" s="1"/>
  <c r="M23" i="31"/>
  <c r="N23" i="31" s="1"/>
  <c r="J23" i="31"/>
  <c r="I23" i="31"/>
  <c r="F23" i="31"/>
  <c r="E23" i="31"/>
  <c r="AE22" i="31"/>
  <c r="Z22" i="31"/>
  <c r="Y22" i="31"/>
  <c r="U22" i="31"/>
  <c r="V22" i="31" s="1"/>
  <c r="Q22" i="31"/>
  <c r="R22" i="31" s="1"/>
  <c r="M22" i="31"/>
  <c r="N22" i="31" s="1"/>
  <c r="I22" i="31"/>
  <c r="J22" i="31" s="1"/>
  <c r="F22" i="31"/>
  <c r="E22" i="31"/>
  <c r="AE21" i="31"/>
  <c r="Y21" i="31"/>
  <c r="Z21" i="31" s="1"/>
  <c r="U21" i="31"/>
  <c r="V21" i="31" s="1"/>
  <c r="R21" i="31"/>
  <c r="Q21" i="31"/>
  <c r="M21" i="31"/>
  <c r="N21" i="31" s="1"/>
  <c r="J21" i="31"/>
  <c r="I21" i="31"/>
  <c r="E21" i="31"/>
  <c r="F21" i="31" s="1"/>
  <c r="AE20" i="31"/>
  <c r="Y20" i="31"/>
  <c r="Z20" i="31" s="1"/>
  <c r="V20" i="31"/>
  <c r="U20" i="31"/>
  <c r="R20" i="31"/>
  <c r="Q20" i="31"/>
  <c r="N20" i="31"/>
  <c r="M20" i="31"/>
  <c r="J20" i="31"/>
  <c r="I20" i="31"/>
  <c r="F20" i="31"/>
  <c r="E20" i="31"/>
  <c r="AE19" i="31"/>
  <c r="Z19" i="31"/>
  <c r="Y19" i="31"/>
  <c r="U19" i="31"/>
  <c r="V19" i="31" s="1"/>
  <c r="R19" i="31"/>
  <c r="Q19" i="31"/>
  <c r="M19" i="31"/>
  <c r="N19" i="31" s="1"/>
  <c r="I19" i="31"/>
  <c r="J19" i="31" s="1"/>
  <c r="F19" i="31"/>
  <c r="E19" i="31"/>
  <c r="AE18" i="31"/>
  <c r="Y18" i="31"/>
  <c r="Z18" i="31" s="1"/>
  <c r="U18" i="31"/>
  <c r="V18" i="31" s="1"/>
  <c r="Q18" i="31"/>
  <c r="R18" i="31" s="1"/>
  <c r="N18" i="31"/>
  <c r="M18" i="31"/>
  <c r="I18" i="31"/>
  <c r="J18" i="31" s="1"/>
  <c r="F18" i="31"/>
  <c r="E18" i="31"/>
  <c r="AE17" i="31"/>
  <c r="Y17" i="31"/>
  <c r="Z17" i="31" s="1"/>
  <c r="V17" i="31"/>
  <c r="U17" i="31"/>
  <c r="R17" i="31"/>
  <c r="Q17" i="31"/>
  <c r="M17" i="31"/>
  <c r="N17" i="31" s="1"/>
  <c r="I17" i="31"/>
  <c r="J17" i="31" s="1"/>
  <c r="E17" i="31"/>
  <c r="F17" i="31" s="1"/>
  <c r="AE16" i="31"/>
  <c r="Z16" i="31"/>
  <c r="Y16" i="31"/>
  <c r="V16" i="31"/>
  <c r="U16" i="31"/>
  <c r="Q16" i="31"/>
  <c r="R16" i="31" s="1"/>
  <c r="M16" i="31"/>
  <c r="N16" i="31" s="1"/>
  <c r="I16" i="31"/>
  <c r="E16" i="31"/>
  <c r="F16" i="31" s="1"/>
  <c r="AE15" i="31"/>
  <c r="Z15" i="31"/>
  <c r="Y15" i="31"/>
  <c r="V15" i="31"/>
  <c r="U15" i="31"/>
  <c r="R15" i="31"/>
  <c r="Q15" i="31"/>
  <c r="M15" i="31"/>
  <c r="N15" i="31" s="1"/>
  <c r="I15" i="31"/>
  <c r="J15" i="31" s="1"/>
  <c r="E15" i="31"/>
  <c r="F15" i="31" s="1"/>
  <c r="AE14" i="31"/>
  <c r="Y14" i="31"/>
  <c r="Z14" i="31" s="1"/>
  <c r="U14" i="31"/>
  <c r="V14" i="31" s="1"/>
  <c r="Q14" i="31"/>
  <c r="R14" i="31" s="1"/>
  <c r="M14" i="31"/>
  <c r="J14" i="31"/>
  <c r="I14" i="31"/>
  <c r="F14" i="31"/>
  <c r="E14" i="31"/>
  <c r="AE13" i="31"/>
  <c r="Z13" i="31"/>
  <c r="Y13" i="31"/>
  <c r="U13" i="31"/>
  <c r="V13" i="31" s="1"/>
  <c r="R13" i="31"/>
  <c r="Q13" i="31"/>
  <c r="N13" i="31"/>
  <c r="M13" i="31"/>
  <c r="J13" i="31"/>
  <c r="I13" i="31"/>
  <c r="F13" i="31"/>
  <c r="E13" i="31"/>
  <c r="AE12" i="31"/>
  <c r="Y12" i="31"/>
  <c r="U12" i="31"/>
  <c r="Q12" i="31"/>
  <c r="M12" i="31"/>
  <c r="N12" i="31" s="1"/>
  <c r="J12" i="31"/>
  <c r="I12" i="31"/>
  <c r="F12" i="31"/>
  <c r="E12" i="31"/>
  <c r="AE11" i="31"/>
  <c r="AE10" i="31"/>
  <c r="AE9" i="31"/>
  <c r="AE8" i="31"/>
  <c r="AE76" i="30"/>
  <c r="AE75" i="30"/>
  <c r="AE74" i="30"/>
  <c r="AE73" i="30"/>
  <c r="AE72" i="30"/>
  <c r="AE71" i="30"/>
  <c r="AE70" i="30"/>
  <c r="AE69" i="30"/>
  <c r="AE68" i="30"/>
  <c r="AE67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AE43" i="30"/>
  <c r="AE42" i="30"/>
  <c r="AE41" i="30"/>
  <c r="AE40" i="30"/>
  <c r="AE39" i="30"/>
  <c r="AE38" i="30"/>
  <c r="AE37" i="30"/>
  <c r="AE36" i="30"/>
  <c r="AE35" i="30"/>
  <c r="AE34" i="30"/>
  <c r="AE33" i="30"/>
  <c r="AE32" i="30"/>
  <c r="C32" i="30"/>
  <c r="AE31" i="30"/>
  <c r="Y31" i="30"/>
  <c r="Z31" i="30" s="1"/>
  <c r="U31" i="30"/>
  <c r="V31" i="30" s="1"/>
  <c r="R31" i="30"/>
  <c r="Q31" i="30"/>
  <c r="M31" i="30"/>
  <c r="N31" i="30" s="1"/>
  <c r="J31" i="30"/>
  <c r="I31" i="30"/>
  <c r="E31" i="30"/>
  <c r="F31" i="30" s="1"/>
  <c r="AE30" i="30"/>
  <c r="Y30" i="30"/>
  <c r="Z30" i="30" s="1"/>
  <c r="V30" i="30"/>
  <c r="U30" i="30"/>
  <c r="Q30" i="30"/>
  <c r="R30" i="30" s="1"/>
  <c r="M30" i="30"/>
  <c r="N30" i="30" s="1"/>
  <c r="I30" i="30"/>
  <c r="J30" i="30" s="1"/>
  <c r="F30" i="30"/>
  <c r="E30" i="30"/>
  <c r="AE29" i="30"/>
  <c r="Y29" i="30"/>
  <c r="Z29" i="30" s="1"/>
  <c r="U29" i="30"/>
  <c r="V29" i="30" s="1"/>
  <c r="Q29" i="30"/>
  <c r="R29" i="30" s="1"/>
  <c r="M29" i="30"/>
  <c r="N29" i="30" s="1"/>
  <c r="J29" i="30"/>
  <c r="I29" i="30"/>
  <c r="E29" i="30"/>
  <c r="F29" i="30" s="1"/>
  <c r="AE28" i="30"/>
  <c r="Y28" i="30"/>
  <c r="Z28" i="30" s="1"/>
  <c r="V28" i="30"/>
  <c r="U28" i="30"/>
  <c r="Q28" i="30"/>
  <c r="R28" i="30" s="1"/>
  <c r="N28" i="30"/>
  <c r="M28" i="30"/>
  <c r="J28" i="30"/>
  <c r="I28" i="30"/>
  <c r="E28" i="30"/>
  <c r="F28" i="30" s="1"/>
  <c r="AE27" i="30"/>
  <c r="Y27" i="30"/>
  <c r="Z27" i="30" s="1"/>
  <c r="U27" i="30"/>
  <c r="V27" i="30" s="1"/>
  <c r="R27" i="30"/>
  <c r="Q27" i="30"/>
  <c r="M27" i="30"/>
  <c r="N27" i="30" s="1"/>
  <c r="I27" i="30"/>
  <c r="J27" i="30" s="1"/>
  <c r="F27" i="30"/>
  <c r="E27" i="30"/>
  <c r="AE26" i="30"/>
  <c r="Z26" i="30"/>
  <c r="Y26" i="30"/>
  <c r="V26" i="30"/>
  <c r="U26" i="30"/>
  <c r="Q26" i="30"/>
  <c r="R26" i="30" s="1"/>
  <c r="M26" i="30"/>
  <c r="N26" i="30" s="1"/>
  <c r="I26" i="30"/>
  <c r="J26" i="30" s="1"/>
  <c r="F26" i="30"/>
  <c r="E26" i="30"/>
  <c r="AE25" i="30"/>
  <c r="Z25" i="30"/>
  <c r="Y25" i="30"/>
  <c r="U25" i="30"/>
  <c r="V25" i="30" s="1"/>
  <c r="Q25" i="30"/>
  <c r="R25" i="30" s="1"/>
  <c r="N25" i="30"/>
  <c r="M25" i="30"/>
  <c r="J25" i="30"/>
  <c r="I25" i="30"/>
  <c r="F25" i="30"/>
  <c r="E25" i="30"/>
  <c r="AE24" i="30"/>
  <c r="Y24" i="30"/>
  <c r="Z24" i="30" s="1"/>
  <c r="U24" i="30"/>
  <c r="V24" i="30" s="1"/>
  <c r="Q24" i="30"/>
  <c r="R24" i="30" s="1"/>
  <c r="N24" i="30"/>
  <c r="M24" i="30"/>
  <c r="I24" i="30"/>
  <c r="J24" i="30" s="1"/>
  <c r="E24" i="30"/>
  <c r="F24" i="30" s="1"/>
  <c r="AE23" i="30"/>
  <c r="Z23" i="30"/>
  <c r="Y23" i="30"/>
  <c r="V23" i="30"/>
  <c r="U23" i="30"/>
  <c r="R23" i="30"/>
  <c r="Q23" i="30"/>
  <c r="M23" i="30"/>
  <c r="N23" i="30" s="1"/>
  <c r="I23" i="30"/>
  <c r="J23" i="30" s="1"/>
  <c r="E23" i="30"/>
  <c r="F23" i="30" s="1"/>
  <c r="AE22" i="30"/>
  <c r="Z22" i="30"/>
  <c r="Y22" i="30"/>
  <c r="U22" i="30"/>
  <c r="V22" i="30" s="1"/>
  <c r="R22" i="30"/>
  <c r="Q22" i="30"/>
  <c r="N22" i="30"/>
  <c r="M22" i="30"/>
  <c r="J22" i="30"/>
  <c r="I22" i="30"/>
  <c r="E22" i="30"/>
  <c r="F22" i="30" s="1"/>
  <c r="AE21" i="30"/>
  <c r="Y21" i="30"/>
  <c r="Z21" i="30" s="1"/>
  <c r="U21" i="30"/>
  <c r="V21" i="30" s="1"/>
  <c r="Q21" i="30"/>
  <c r="R21" i="30" s="1"/>
  <c r="M21" i="30"/>
  <c r="N21" i="30" s="1"/>
  <c r="I21" i="30"/>
  <c r="J21" i="30" s="1"/>
  <c r="E21" i="30"/>
  <c r="F21" i="30" s="1"/>
  <c r="AE20" i="30"/>
  <c r="Y20" i="30"/>
  <c r="Z20" i="30" s="1"/>
  <c r="V20" i="30"/>
  <c r="U20" i="30"/>
  <c r="R20" i="30"/>
  <c r="Q20" i="30"/>
  <c r="N20" i="30"/>
  <c r="M20" i="30"/>
  <c r="I20" i="30"/>
  <c r="J20" i="30" s="1"/>
  <c r="E20" i="30"/>
  <c r="F20" i="30" s="1"/>
  <c r="AE19" i="30"/>
  <c r="Y19" i="30"/>
  <c r="Z19" i="30" s="1"/>
  <c r="U19" i="30"/>
  <c r="V19" i="30" s="1"/>
  <c r="Q19" i="30"/>
  <c r="R19" i="30" s="1"/>
  <c r="M19" i="30"/>
  <c r="N19" i="30" s="1"/>
  <c r="I19" i="30"/>
  <c r="J19" i="30" s="1"/>
  <c r="F19" i="30"/>
  <c r="E19" i="30"/>
  <c r="AE18" i="30"/>
  <c r="Z18" i="30"/>
  <c r="Y18" i="30"/>
  <c r="U18" i="30"/>
  <c r="V18" i="30" s="1"/>
  <c r="Q18" i="30"/>
  <c r="R18" i="30" s="1"/>
  <c r="M18" i="30"/>
  <c r="N18" i="30" s="1"/>
  <c r="I18" i="30"/>
  <c r="J18" i="30" s="1"/>
  <c r="E18" i="30"/>
  <c r="F18" i="30" s="1"/>
  <c r="AE17" i="30"/>
  <c r="Y17" i="30"/>
  <c r="Z17" i="30" s="1"/>
  <c r="U17" i="30"/>
  <c r="V17" i="30" s="1"/>
  <c r="R17" i="30"/>
  <c r="Q17" i="30"/>
  <c r="M17" i="30"/>
  <c r="N17" i="30" s="1"/>
  <c r="J17" i="30"/>
  <c r="I17" i="30"/>
  <c r="F17" i="30"/>
  <c r="E17" i="30"/>
  <c r="AE16" i="30"/>
  <c r="Z16" i="30"/>
  <c r="Y16" i="30"/>
  <c r="U16" i="30"/>
  <c r="V16" i="30" s="1"/>
  <c r="R16" i="30"/>
  <c r="Q16" i="30"/>
  <c r="N16" i="30"/>
  <c r="M16" i="30"/>
  <c r="J16" i="30"/>
  <c r="I16" i="30"/>
  <c r="E16" i="30"/>
  <c r="F16" i="30" s="1"/>
  <c r="AE15" i="30"/>
  <c r="Y15" i="30"/>
  <c r="Z15" i="30" s="1"/>
  <c r="U15" i="30"/>
  <c r="V15" i="30" s="1"/>
  <c r="R15" i="30"/>
  <c r="Q15" i="30"/>
  <c r="N15" i="30"/>
  <c r="M15" i="30"/>
  <c r="J15" i="30"/>
  <c r="I15" i="30"/>
  <c r="F15" i="30"/>
  <c r="E15" i="30"/>
  <c r="AE14" i="30"/>
  <c r="Z14" i="30"/>
  <c r="Y14" i="30"/>
  <c r="V14" i="30"/>
  <c r="U14" i="30"/>
  <c r="Q14" i="30"/>
  <c r="R14" i="30" s="1"/>
  <c r="M14" i="30"/>
  <c r="N14" i="30" s="1"/>
  <c r="I14" i="30"/>
  <c r="J14" i="30" s="1"/>
  <c r="E14" i="30"/>
  <c r="F14" i="30" s="1"/>
  <c r="AE13" i="30"/>
  <c r="Z13" i="30"/>
  <c r="Y13" i="30"/>
  <c r="U13" i="30"/>
  <c r="V13" i="30" s="1"/>
  <c r="Q13" i="30"/>
  <c r="R13" i="30" s="1"/>
  <c r="M13" i="30"/>
  <c r="N13" i="30" s="1"/>
  <c r="J13" i="30"/>
  <c r="I13" i="30"/>
  <c r="E13" i="30"/>
  <c r="F13" i="30" s="1"/>
  <c r="AE12" i="30"/>
  <c r="Z12" i="30"/>
  <c r="Y12" i="30"/>
  <c r="V12" i="30"/>
  <c r="U12" i="30"/>
  <c r="R12" i="30"/>
  <c r="Q12" i="30"/>
  <c r="M12" i="30"/>
  <c r="I12" i="30"/>
  <c r="E12" i="30"/>
  <c r="F12" i="30" s="1"/>
  <c r="AE11" i="30"/>
  <c r="AE10" i="30"/>
  <c r="AE9" i="30"/>
  <c r="AE8" i="30"/>
  <c r="AE76" i="29"/>
  <c r="AE75" i="29"/>
  <c r="AE74" i="29"/>
  <c r="AE73" i="29"/>
  <c r="AE72" i="29"/>
  <c r="AE71" i="29"/>
  <c r="AE70" i="29"/>
  <c r="AE69" i="29"/>
  <c r="AE68" i="29"/>
  <c r="AE67" i="29"/>
  <c r="AE66" i="29"/>
  <c r="AE65" i="29"/>
  <c r="AE64" i="29"/>
  <c r="AE63" i="29"/>
  <c r="AE62" i="29"/>
  <c r="AE61" i="29"/>
  <c r="AE60" i="29"/>
  <c r="AE59" i="29"/>
  <c r="AE58" i="29"/>
  <c r="AE57" i="29"/>
  <c r="AE56" i="29"/>
  <c r="AE55" i="29"/>
  <c r="AE54" i="29"/>
  <c r="AE53" i="29"/>
  <c r="AE52" i="29"/>
  <c r="AE51" i="29"/>
  <c r="AE50" i="29"/>
  <c r="AE49" i="29"/>
  <c r="AE48" i="29"/>
  <c r="AE47" i="29"/>
  <c r="AE46" i="29"/>
  <c r="AE45" i="29"/>
  <c r="AE44" i="29"/>
  <c r="AE43" i="29"/>
  <c r="AE42" i="29"/>
  <c r="AE41" i="29"/>
  <c r="AE40" i="29"/>
  <c r="AE39" i="29"/>
  <c r="AE38" i="29"/>
  <c r="AE37" i="29"/>
  <c r="AE36" i="29"/>
  <c r="AE35" i="29"/>
  <c r="AE34" i="29"/>
  <c r="AE33" i="29"/>
  <c r="AE32" i="29"/>
  <c r="U32" i="29"/>
  <c r="C32" i="29"/>
  <c r="AE31" i="29"/>
  <c r="Y31" i="29"/>
  <c r="Z31" i="29" s="1"/>
  <c r="V31" i="29"/>
  <c r="U31" i="29"/>
  <c r="R31" i="29"/>
  <c r="Q31" i="29"/>
  <c r="M31" i="29"/>
  <c r="N31" i="29" s="1"/>
  <c r="J31" i="29"/>
  <c r="I31" i="29"/>
  <c r="F31" i="29"/>
  <c r="E31" i="29"/>
  <c r="AE30" i="29"/>
  <c r="Z30" i="29"/>
  <c r="Y30" i="29"/>
  <c r="U30" i="29"/>
  <c r="V30" i="29" s="1"/>
  <c r="Q30" i="29"/>
  <c r="R30" i="29" s="1"/>
  <c r="M30" i="29"/>
  <c r="N30" i="29" s="1"/>
  <c r="J30" i="29"/>
  <c r="I30" i="29"/>
  <c r="E30" i="29"/>
  <c r="F30" i="29" s="1"/>
  <c r="AE29" i="29"/>
  <c r="Y29" i="29"/>
  <c r="Z29" i="29" s="1"/>
  <c r="U29" i="29"/>
  <c r="V29" i="29" s="1"/>
  <c r="R29" i="29"/>
  <c r="Q29" i="29"/>
  <c r="N29" i="29"/>
  <c r="M29" i="29"/>
  <c r="I29" i="29"/>
  <c r="J29" i="29" s="1"/>
  <c r="E29" i="29"/>
  <c r="F29" i="29" s="1"/>
  <c r="AE28" i="29"/>
  <c r="Y28" i="29"/>
  <c r="Z28" i="29" s="1"/>
  <c r="U28" i="29"/>
  <c r="V28" i="29" s="1"/>
  <c r="Q28" i="29"/>
  <c r="R28" i="29" s="1"/>
  <c r="N28" i="29"/>
  <c r="M28" i="29"/>
  <c r="I28" i="29"/>
  <c r="J28" i="29" s="1"/>
  <c r="F28" i="29"/>
  <c r="E28" i="29"/>
  <c r="AE27" i="29"/>
  <c r="Z27" i="29"/>
  <c r="Y27" i="29"/>
  <c r="U27" i="29"/>
  <c r="V27" i="29" s="1"/>
  <c r="Q27" i="29"/>
  <c r="R27" i="29" s="1"/>
  <c r="M27" i="29"/>
  <c r="N27" i="29" s="1"/>
  <c r="I27" i="29"/>
  <c r="J27" i="29" s="1"/>
  <c r="E27" i="29"/>
  <c r="F27" i="29" s="1"/>
  <c r="AE26" i="29"/>
  <c r="Y26" i="29"/>
  <c r="Z26" i="29" s="1"/>
  <c r="U26" i="29"/>
  <c r="V26" i="29" s="1"/>
  <c r="Q26" i="29"/>
  <c r="R26" i="29" s="1"/>
  <c r="N26" i="29"/>
  <c r="M26" i="29"/>
  <c r="I26" i="29"/>
  <c r="J26" i="29" s="1"/>
  <c r="E26" i="29"/>
  <c r="F26" i="29" s="1"/>
  <c r="AE25" i="29"/>
  <c r="Z25" i="29"/>
  <c r="Y25" i="29"/>
  <c r="U25" i="29"/>
  <c r="V25" i="29" s="1"/>
  <c r="R25" i="29"/>
  <c r="Q25" i="29"/>
  <c r="N25" i="29"/>
  <c r="M25" i="29"/>
  <c r="J25" i="29"/>
  <c r="I25" i="29"/>
  <c r="F25" i="29"/>
  <c r="E25" i="29"/>
  <c r="AE24" i="29"/>
  <c r="Y24" i="29"/>
  <c r="Z24" i="29" s="1"/>
  <c r="V24" i="29"/>
  <c r="U24" i="29"/>
  <c r="Q24" i="29"/>
  <c r="R24" i="29" s="1"/>
  <c r="M24" i="29"/>
  <c r="N24" i="29" s="1"/>
  <c r="I24" i="29"/>
  <c r="J24" i="29" s="1"/>
  <c r="E24" i="29"/>
  <c r="F24" i="29" s="1"/>
  <c r="AE23" i="29"/>
  <c r="Z23" i="29"/>
  <c r="Y23" i="29"/>
  <c r="V23" i="29"/>
  <c r="U23" i="29"/>
  <c r="R23" i="29"/>
  <c r="Q23" i="29"/>
  <c r="N23" i="29"/>
  <c r="M23" i="29"/>
  <c r="J23" i="29"/>
  <c r="I23" i="29"/>
  <c r="E23" i="29"/>
  <c r="F23" i="29" s="1"/>
  <c r="AE22" i="29"/>
  <c r="Z22" i="29"/>
  <c r="Y22" i="29"/>
  <c r="V22" i="29"/>
  <c r="U22" i="29"/>
  <c r="Q22" i="29"/>
  <c r="R22" i="29" s="1"/>
  <c r="M22" i="29"/>
  <c r="N22" i="29" s="1"/>
  <c r="I22" i="29"/>
  <c r="J22" i="29" s="1"/>
  <c r="E22" i="29"/>
  <c r="F22" i="29" s="1"/>
  <c r="AE21" i="29"/>
  <c r="Z21" i="29"/>
  <c r="Y21" i="29"/>
  <c r="U21" i="29"/>
  <c r="V21" i="29" s="1"/>
  <c r="R21" i="29"/>
  <c r="Q21" i="29"/>
  <c r="N21" i="29"/>
  <c r="M21" i="29"/>
  <c r="J21" i="29"/>
  <c r="I21" i="29"/>
  <c r="F21" i="29"/>
  <c r="E21" i="29"/>
  <c r="AE20" i="29"/>
  <c r="Y20" i="29"/>
  <c r="Z20" i="29" s="1"/>
  <c r="U20" i="29"/>
  <c r="V20" i="29" s="1"/>
  <c r="Q20" i="29"/>
  <c r="R20" i="29" s="1"/>
  <c r="N20" i="29"/>
  <c r="M20" i="29"/>
  <c r="I20" i="29"/>
  <c r="J20" i="29" s="1"/>
  <c r="F20" i="29"/>
  <c r="E20" i="29"/>
  <c r="AE19" i="29"/>
  <c r="Y19" i="29"/>
  <c r="Z19" i="29" s="1"/>
  <c r="U19" i="29"/>
  <c r="V19" i="29" s="1"/>
  <c r="R19" i="29"/>
  <c r="Q19" i="29"/>
  <c r="M19" i="29"/>
  <c r="N19" i="29" s="1"/>
  <c r="J19" i="29"/>
  <c r="I19" i="29"/>
  <c r="E19" i="29"/>
  <c r="F19" i="29" s="1"/>
  <c r="AE18" i="29"/>
  <c r="Y18" i="29"/>
  <c r="Z18" i="29" s="1"/>
  <c r="U18" i="29"/>
  <c r="V18" i="29" s="1"/>
  <c r="R18" i="29"/>
  <c r="Q18" i="29"/>
  <c r="M18" i="29"/>
  <c r="N18" i="29" s="1"/>
  <c r="I18" i="29"/>
  <c r="J18" i="29" s="1"/>
  <c r="F18" i="29"/>
  <c r="E18" i="29"/>
  <c r="AE17" i="29"/>
  <c r="Z17" i="29"/>
  <c r="Y17" i="29"/>
  <c r="U17" i="29"/>
  <c r="V17" i="29" s="1"/>
  <c r="Q17" i="29"/>
  <c r="R17" i="29" s="1"/>
  <c r="M17" i="29"/>
  <c r="N17" i="29" s="1"/>
  <c r="I17" i="29"/>
  <c r="J17" i="29" s="1"/>
  <c r="E17" i="29"/>
  <c r="F17" i="29" s="1"/>
  <c r="AE16" i="29"/>
  <c r="Y16" i="29"/>
  <c r="Z16" i="29" s="1"/>
  <c r="U16" i="29"/>
  <c r="V16" i="29" s="1"/>
  <c r="Q16" i="29"/>
  <c r="R16" i="29" s="1"/>
  <c r="M16" i="29"/>
  <c r="N16" i="29" s="1"/>
  <c r="I16" i="29"/>
  <c r="J16" i="29" s="1"/>
  <c r="E16" i="29"/>
  <c r="F16" i="29" s="1"/>
  <c r="AE15" i="29"/>
  <c r="Z15" i="29"/>
  <c r="Y15" i="29"/>
  <c r="U15" i="29"/>
  <c r="V15" i="29" s="1"/>
  <c r="Q15" i="29"/>
  <c r="R15" i="29" s="1"/>
  <c r="N15" i="29"/>
  <c r="M15" i="29"/>
  <c r="I15" i="29"/>
  <c r="J15" i="29" s="1"/>
  <c r="F15" i="29"/>
  <c r="E15" i="29"/>
  <c r="AE14" i="29"/>
  <c r="Y14" i="29"/>
  <c r="Z14" i="29" s="1"/>
  <c r="U14" i="29"/>
  <c r="V14" i="29" s="1"/>
  <c r="Q14" i="29"/>
  <c r="R14" i="29" s="1"/>
  <c r="N14" i="29"/>
  <c r="M14" i="29"/>
  <c r="J14" i="29"/>
  <c r="I14" i="29"/>
  <c r="E14" i="29"/>
  <c r="F14" i="29" s="1"/>
  <c r="AE13" i="29"/>
  <c r="Y13" i="29"/>
  <c r="Z13" i="29" s="1"/>
  <c r="U13" i="29"/>
  <c r="V13" i="29" s="1"/>
  <c r="R13" i="29"/>
  <c r="Q13" i="29"/>
  <c r="M13" i="29"/>
  <c r="N13" i="29" s="1"/>
  <c r="J13" i="29"/>
  <c r="I13" i="29"/>
  <c r="F13" i="29"/>
  <c r="E13" i="29"/>
  <c r="AE12" i="29"/>
  <c r="Y12" i="29"/>
  <c r="Z12" i="29" s="1"/>
  <c r="U12" i="29"/>
  <c r="V12" i="29" s="1"/>
  <c r="Q12" i="29"/>
  <c r="M12" i="29"/>
  <c r="I12" i="29"/>
  <c r="I32" i="29" s="1"/>
  <c r="E12" i="29"/>
  <c r="AE11" i="29"/>
  <c r="AE10" i="29"/>
  <c r="AE9" i="29"/>
  <c r="AE8" i="29"/>
  <c r="AE76" i="28"/>
  <c r="AE75" i="28"/>
  <c r="AE74" i="28"/>
  <c r="AE73" i="28"/>
  <c r="AE72" i="28"/>
  <c r="AE71" i="28"/>
  <c r="AE70" i="28"/>
  <c r="AE69" i="28"/>
  <c r="AE68" i="28"/>
  <c r="AE67" i="28"/>
  <c r="AE66" i="28"/>
  <c r="AE65" i="28"/>
  <c r="AE64" i="28"/>
  <c r="AE63" i="28"/>
  <c r="AE62" i="28"/>
  <c r="AE61" i="28"/>
  <c r="AE60" i="28"/>
  <c r="AE59" i="28"/>
  <c r="AE58" i="28"/>
  <c r="AE57" i="28"/>
  <c r="AE56" i="28"/>
  <c r="AE55" i="28"/>
  <c r="AE54" i="28"/>
  <c r="AE53" i="28"/>
  <c r="AE52" i="28"/>
  <c r="AE51" i="28"/>
  <c r="AE50" i="28"/>
  <c r="AE49" i="28"/>
  <c r="AE48" i="28"/>
  <c r="AE47" i="28"/>
  <c r="AE46" i="28"/>
  <c r="AE45" i="28"/>
  <c r="AE44" i="28"/>
  <c r="AE43" i="28"/>
  <c r="AE42" i="28"/>
  <c r="AE41" i="28"/>
  <c r="AE40" i="28"/>
  <c r="AE39" i="28"/>
  <c r="AE38" i="28"/>
  <c r="AE37" i="28"/>
  <c r="AE36" i="28"/>
  <c r="AE35" i="28"/>
  <c r="AE34" i="28"/>
  <c r="AE33" i="28"/>
  <c r="AE32" i="28"/>
  <c r="I32" i="28"/>
  <c r="C32" i="28"/>
  <c r="AE31" i="28"/>
  <c r="Y31" i="28"/>
  <c r="Z31" i="28" s="1"/>
  <c r="U31" i="28"/>
  <c r="V31" i="28" s="1"/>
  <c r="Q31" i="28"/>
  <c r="R31" i="28" s="1"/>
  <c r="M31" i="28"/>
  <c r="N31" i="28" s="1"/>
  <c r="J31" i="28"/>
  <c r="I31" i="28"/>
  <c r="E31" i="28"/>
  <c r="F31" i="28" s="1"/>
  <c r="AE30" i="28"/>
  <c r="Y30" i="28"/>
  <c r="Z30" i="28" s="1"/>
  <c r="V30" i="28"/>
  <c r="U30" i="28"/>
  <c r="Q30" i="28"/>
  <c r="R30" i="28" s="1"/>
  <c r="M30" i="28"/>
  <c r="N30" i="28" s="1"/>
  <c r="I30" i="28"/>
  <c r="J30" i="28" s="1"/>
  <c r="E30" i="28"/>
  <c r="F30" i="28" s="1"/>
  <c r="AE29" i="28"/>
  <c r="Y29" i="28"/>
  <c r="Z29" i="28" s="1"/>
  <c r="U29" i="28"/>
  <c r="V29" i="28" s="1"/>
  <c r="Q29" i="28"/>
  <c r="R29" i="28" s="1"/>
  <c r="M29" i="28"/>
  <c r="N29" i="28" s="1"/>
  <c r="J29" i="28"/>
  <c r="I29" i="28"/>
  <c r="E29" i="28"/>
  <c r="F29" i="28" s="1"/>
  <c r="AE28" i="28"/>
  <c r="Y28" i="28"/>
  <c r="Z28" i="28" s="1"/>
  <c r="V28" i="28"/>
  <c r="U28" i="28"/>
  <c r="Q28" i="28"/>
  <c r="R28" i="28" s="1"/>
  <c r="M28" i="28"/>
  <c r="N28" i="28" s="1"/>
  <c r="J28" i="28"/>
  <c r="I28" i="28"/>
  <c r="E28" i="28"/>
  <c r="F28" i="28" s="1"/>
  <c r="AE27" i="28"/>
  <c r="Y27" i="28"/>
  <c r="Z27" i="28" s="1"/>
  <c r="U27" i="28"/>
  <c r="V27" i="28" s="1"/>
  <c r="Q27" i="28"/>
  <c r="R27" i="28" s="1"/>
  <c r="M27" i="28"/>
  <c r="N27" i="28" s="1"/>
  <c r="J27" i="28"/>
  <c r="I27" i="28"/>
  <c r="F27" i="28"/>
  <c r="E27" i="28"/>
  <c r="AE26" i="28"/>
  <c r="Z26" i="28"/>
  <c r="Y26" i="28"/>
  <c r="V26" i="28"/>
  <c r="U26" i="28"/>
  <c r="Q26" i="28"/>
  <c r="R26" i="28" s="1"/>
  <c r="M26" i="28"/>
  <c r="N26" i="28" s="1"/>
  <c r="I26" i="28"/>
  <c r="J26" i="28" s="1"/>
  <c r="F26" i="28"/>
  <c r="E26" i="28"/>
  <c r="AE25" i="28"/>
  <c r="Y25" i="28"/>
  <c r="Z25" i="28" s="1"/>
  <c r="U25" i="28"/>
  <c r="V25" i="28" s="1"/>
  <c r="Q25" i="28"/>
  <c r="R25" i="28" s="1"/>
  <c r="N25" i="28"/>
  <c r="M25" i="28"/>
  <c r="J25" i="28"/>
  <c r="I25" i="28"/>
  <c r="E25" i="28"/>
  <c r="F25" i="28" s="1"/>
  <c r="AE24" i="28"/>
  <c r="Y24" i="28"/>
  <c r="Z24" i="28" s="1"/>
  <c r="U24" i="28"/>
  <c r="V24" i="28" s="1"/>
  <c r="Q24" i="28"/>
  <c r="R24" i="28" s="1"/>
  <c r="M24" i="28"/>
  <c r="N24" i="28" s="1"/>
  <c r="I24" i="28"/>
  <c r="J24" i="28" s="1"/>
  <c r="E24" i="28"/>
  <c r="F24" i="28" s="1"/>
  <c r="AE23" i="28"/>
  <c r="Y23" i="28"/>
  <c r="Z23" i="28" s="1"/>
  <c r="V23" i="28"/>
  <c r="U23" i="28"/>
  <c r="R23" i="28"/>
  <c r="Q23" i="28"/>
  <c r="M23" i="28"/>
  <c r="N23" i="28" s="1"/>
  <c r="I23" i="28"/>
  <c r="J23" i="28" s="1"/>
  <c r="E23" i="28"/>
  <c r="F23" i="28" s="1"/>
  <c r="AE22" i="28"/>
  <c r="Y22" i="28"/>
  <c r="Z22" i="28" s="1"/>
  <c r="U22" i="28"/>
  <c r="V22" i="28" s="1"/>
  <c r="Q22" i="28"/>
  <c r="R22" i="28" s="1"/>
  <c r="M22" i="28"/>
  <c r="N22" i="28" s="1"/>
  <c r="J22" i="28"/>
  <c r="I22" i="28"/>
  <c r="F22" i="28"/>
  <c r="E22" i="28"/>
  <c r="AE21" i="28"/>
  <c r="Z21" i="28"/>
  <c r="Y21" i="28"/>
  <c r="U21" i="28"/>
  <c r="V21" i="28" s="1"/>
  <c r="Q21" i="28"/>
  <c r="R21" i="28" s="1"/>
  <c r="M21" i="28"/>
  <c r="N21" i="28" s="1"/>
  <c r="J21" i="28"/>
  <c r="I21" i="28"/>
  <c r="E21" i="28"/>
  <c r="F21" i="28" s="1"/>
  <c r="AE20" i="28"/>
  <c r="Y20" i="28"/>
  <c r="Z20" i="28" s="1"/>
  <c r="V20" i="28"/>
  <c r="U20" i="28"/>
  <c r="R20" i="28"/>
  <c r="Q20" i="28"/>
  <c r="N20" i="28"/>
  <c r="M20" i="28"/>
  <c r="I20" i="28"/>
  <c r="J20" i="28" s="1"/>
  <c r="E20" i="28"/>
  <c r="F20" i="28" s="1"/>
  <c r="AE19" i="28"/>
  <c r="Y19" i="28"/>
  <c r="Z19" i="28" s="1"/>
  <c r="U19" i="28"/>
  <c r="V19" i="28" s="1"/>
  <c r="Q19" i="28"/>
  <c r="R19" i="28" s="1"/>
  <c r="M19" i="28"/>
  <c r="N19" i="28" s="1"/>
  <c r="J19" i="28"/>
  <c r="I19" i="28"/>
  <c r="F19" i="28"/>
  <c r="E19" i="28"/>
  <c r="AE18" i="28"/>
  <c r="Z18" i="28"/>
  <c r="Y18" i="28"/>
  <c r="V18" i="28"/>
  <c r="U18" i="28"/>
  <c r="Q18" i="28"/>
  <c r="R18" i="28" s="1"/>
  <c r="M18" i="28"/>
  <c r="N18" i="28" s="1"/>
  <c r="I18" i="28"/>
  <c r="J18" i="28" s="1"/>
  <c r="F18" i="28"/>
  <c r="E18" i="28"/>
  <c r="AE17" i="28"/>
  <c r="Y17" i="28"/>
  <c r="Z17" i="28" s="1"/>
  <c r="V17" i="28"/>
  <c r="U17" i="28"/>
  <c r="Q17" i="28"/>
  <c r="R17" i="28" s="1"/>
  <c r="N17" i="28"/>
  <c r="M17" i="28"/>
  <c r="J17" i="28"/>
  <c r="I17" i="28"/>
  <c r="E17" i="28"/>
  <c r="F17" i="28" s="1"/>
  <c r="AE16" i="28"/>
  <c r="Y16" i="28"/>
  <c r="Z16" i="28" s="1"/>
  <c r="V16" i="28"/>
  <c r="U16" i="28"/>
  <c r="R16" i="28"/>
  <c r="Q16" i="28"/>
  <c r="M16" i="28"/>
  <c r="I16" i="28"/>
  <c r="J16" i="28" s="1"/>
  <c r="E16" i="28"/>
  <c r="F16" i="28" s="1"/>
  <c r="AE15" i="28"/>
  <c r="Z15" i="28"/>
  <c r="Y15" i="28"/>
  <c r="U15" i="28"/>
  <c r="V15" i="28" s="1"/>
  <c r="Q15" i="28"/>
  <c r="R15" i="28" s="1"/>
  <c r="N15" i="28"/>
  <c r="M15" i="28"/>
  <c r="I15" i="28"/>
  <c r="J15" i="28" s="1"/>
  <c r="E15" i="28"/>
  <c r="F15" i="28" s="1"/>
  <c r="AE14" i="28"/>
  <c r="Z14" i="28"/>
  <c r="Y14" i="28"/>
  <c r="V14" i="28"/>
  <c r="U14" i="28"/>
  <c r="Q14" i="28"/>
  <c r="R14" i="28" s="1"/>
  <c r="N14" i="28"/>
  <c r="M14" i="28"/>
  <c r="J14" i="28"/>
  <c r="I14" i="28"/>
  <c r="E14" i="28"/>
  <c r="F14" i="28" s="1"/>
  <c r="AE13" i="28"/>
  <c r="Z13" i="28"/>
  <c r="Y13" i="28"/>
  <c r="U13" i="28"/>
  <c r="V13" i="28" s="1"/>
  <c r="Q13" i="28"/>
  <c r="R13" i="28" s="1"/>
  <c r="N13" i="28"/>
  <c r="M13" i="28"/>
  <c r="I13" i="28"/>
  <c r="J13" i="28" s="1"/>
  <c r="E13" i="28"/>
  <c r="F13" i="28" s="1"/>
  <c r="AE12" i="28"/>
  <c r="Z12" i="28"/>
  <c r="Y12" i="28"/>
  <c r="U12" i="28"/>
  <c r="V12" i="28" s="1"/>
  <c r="Q12" i="28"/>
  <c r="N12" i="28"/>
  <c r="M12" i="28"/>
  <c r="J12" i="28"/>
  <c r="I12" i="28"/>
  <c r="E12" i="28"/>
  <c r="AE11" i="28"/>
  <c r="AE10" i="28"/>
  <c r="AE9" i="28"/>
  <c r="AE8" i="28"/>
  <c r="AE76" i="27"/>
  <c r="AE75" i="27"/>
  <c r="AE74" i="27"/>
  <c r="AE73" i="27"/>
  <c r="AE72" i="27"/>
  <c r="AE71" i="27"/>
  <c r="AE70" i="27"/>
  <c r="AE69" i="27"/>
  <c r="AE68" i="27"/>
  <c r="AE67" i="27"/>
  <c r="AE66" i="27"/>
  <c r="AE65" i="27"/>
  <c r="AE64" i="27"/>
  <c r="AE63" i="27"/>
  <c r="AE62" i="27"/>
  <c r="AE61" i="27"/>
  <c r="AE60" i="27"/>
  <c r="AE59" i="27"/>
  <c r="AE58" i="27"/>
  <c r="AE57" i="27"/>
  <c r="AE56" i="27"/>
  <c r="AE55" i="27"/>
  <c r="AE54" i="27"/>
  <c r="AE53" i="27"/>
  <c r="AE52" i="27"/>
  <c r="AE51" i="27"/>
  <c r="AE50" i="27"/>
  <c r="AE49" i="27"/>
  <c r="AE48" i="27"/>
  <c r="AE47" i="27"/>
  <c r="AE46" i="27"/>
  <c r="AE45" i="27"/>
  <c r="AE44" i="27"/>
  <c r="AE43" i="27"/>
  <c r="AE42" i="27"/>
  <c r="AE41" i="27"/>
  <c r="AE40" i="27"/>
  <c r="AE39" i="27"/>
  <c r="AE38" i="27"/>
  <c r="AE37" i="27"/>
  <c r="AE36" i="27"/>
  <c r="AE35" i="27"/>
  <c r="AE34" i="27"/>
  <c r="AE33" i="27"/>
  <c r="AE32" i="27"/>
  <c r="C32" i="27"/>
  <c r="AE31" i="27"/>
  <c r="Z31" i="27"/>
  <c r="Y31" i="27"/>
  <c r="U31" i="27"/>
  <c r="V31" i="27" s="1"/>
  <c r="Q31" i="27"/>
  <c r="R31" i="27" s="1"/>
  <c r="N31" i="27"/>
  <c r="M31" i="27"/>
  <c r="J31" i="27"/>
  <c r="I31" i="27"/>
  <c r="E31" i="27"/>
  <c r="F31" i="27" s="1"/>
  <c r="AE30" i="27"/>
  <c r="Z30" i="27"/>
  <c r="Y30" i="27"/>
  <c r="V30" i="27"/>
  <c r="U30" i="27"/>
  <c r="Q30" i="27"/>
  <c r="R30" i="27" s="1"/>
  <c r="N30" i="27"/>
  <c r="M30" i="27"/>
  <c r="I30" i="27"/>
  <c r="J30" i="27" s="1"/>
  <c r="E30" i="27"/>
  <c r="F30" i="27" s="1"/>
  <c r="AE29" i="27"/>
  <c r="Z29" i="27"/>
  <c r="Y29" i="27"/>
  <c r="V29" i="27"/>
  <c r="U29" i="27"/>
  <c r="Q29" i="27"/>
  <c r="R29" i="27" s="1"/>
  <c r="N29" i="27"/>
  <c r="M29" i="27"/>
  <c r="J29" i="27"/>
  <c r="I29" i="27"/>
  <c r="F29" i="27"/>
  <c r="E29" i="27"/>
  <c r="AE28" i="27"/>
  <c r="Z28" i="27"/>
  <c r="Y28" i="27"/>
  <c r="U28" i="27"/>
  <c r="V28" i="27" s="1"/>
  <c r="Q28" i="27"/>
  <c r="R28" i="27" s="1"/>
  <c r="N28" i="27"/>
  <c r="M28" i="27"/>
  <c r="I28" i="27"/>
  <c r="J28" i="27" s="1"/>
  <c r="E28" i="27"/>
  <c r="F28" i="27" s="1"/>
  <c r="AE27" i="27"/>
  <c r="Z27" i="27"/>
  <c r="Y27" i="27"/>
  <c r="U27" i="27"/>
  <c r="V27" i="27" s="1"/>
  <c r="R27" i="27"/>
  <c r="Q27" i="27"/>
  <c r="M27" i="27"/>
  <c r="N27" i="27" s="1"/>
  <c r="J27" i="27"/>
  <c r="I27" i="27"/>
  <c r="F27" i="27"/>
  <c r="E27" i="27"/>
  <c r="AE26" i="27"/>
  <c r="Z26" i="27"/>
  <c r="Y26" i="27"/>
  <c r="V26" i="27"/>
  <c r="U26" i="27"/>
  <c r="Q26" i="27"/>
  <c r="R26" i="27" s="1"/>
  <c r="N26" i="27"/>
  <c r="M26" i="27"/>
  <c r="I26" i="27"/>
  <c r="J26" i="27" s="1"/>
  <c r="F26" i="27"/>
  <c r="E26" i="27"/>
  <c r="AE25" i="27"/>
  <c r="Z25" i="27"/>
  <c r="Y25" i="27"/>
  <c r="U25" i="27"/>
  <c r="V25" i="27" s="1"/>
  <c r="R25" i="27"/>
  <c r="Q25" i="27"/>
  <c r="N25" i="27"/>
  <c r="M25" i="27"/>
  <c r="J25" i="27"/>
  <c r="I25" i="27"/>
  <c r="E25" i="27"/>
  <c r="F25" i="27" s="1"/>
  <c r="AE24" i="27"/>
  <c r="Y24" i="27"/>
  <c r="Z24" i="27" s="1"/>
  <c r="V24" i="27"/>
  <c r="U24" i="27"/>
  <c r="Q24" i="27"/>
  <c r="R24" i="27" s="1"/>
  <c r="N24" i="27"/>
  <c r="M24" i="27"/>
  <c r="I24" i="27"/>
  <c r="J24" i="27" s="1"/>
  <c r="F24" i="27"/>
  <c r="E24" i="27"/>
  <c r="AE23" i="27"/>
  <c r="Z23" i="27"/>
  <c r="Y23" i="27"/>
  <c r="U23" i="27"/>
  <c r="V23" i="27" s="1"/>
  <c r="R23" i="27"/>
  <c r="Q23" i="27"/>
  <c r="M23" i="27"/>
  <c r="N23" i="27" s="1"/>
  <c r="J23" i="27"/>
  <c r="I23" i="27"/>
  <c r="F23" i="27"/>
  <c r="E23" i="27"/>
  <c r="AE22" i="27"/>
  <c r="Z22" i="27"/>
  <c r="Y22" i="27"/>
  <c r="U22" i="27"/>
  <c r="V22" i="27" s="1"/>
  <c r="Q22" i="27"/>
  <c r="R22" i="27" s="1"/>
  <c r="N22" i="27"/>
  <c r="M22" i="27"/>
  <c r="J22" i="27"/>
  <c r="I22" i="27"/>
  <c r="F22" i="27"/>
  <c r="E22" i="27"/>
  <c r="AE21" i="27"/>
  <c r="Y21" i="27"/>
  <c r="Z21" i="27" s="1"/>
  <c r="U21" i="27"/>
  <c r="V21" i="27" s="1"/>
  <c r="R21" i="27"/>
  <c r="Q21" i="27"/>
  <c r="M21" i="27"/>
  <c r="N21" i="27" s="1"/>
  <c r="I21" i="27"/>
  <c r="J21" i="27" s="1"/>
  <c r="E21" i="27"/>
  <c r="F21" i="27" s="1"/>
  <c r="AE20" i="27"/>
  <c r="Z20" i="27"/>
  <c r="Y20" i="27"/>
  <c r="V20" i="27"/>
  <c r="U20" i="27"/>
  <c r="Q20" i="27"/>
  <c r="R20" i="27" s="1"/>
  <c r="M20" i="27"/>
  <c r="N20" i="27" s="1"/>
  <c r="I20" i="27"/>
  <c r="J20" i="27" s="1"/>
  <c r="F20" i="27"/>
  <c r="E20" i="27"/>
  <c r="AE19" i="27"/>
  <c r="Y19" i="27"/>
  <c r="Z19" i="27" s="1"/>
  <c r="V19" i="27"/>
  <c r="U19" i="27"/>
  <c r="R19" i="27"/>
  <c r="Q19" i="27"/>
  <c r="M19" i="27"/>
  <c r="N19" i="27" s="1"/>
  <c r="J19" i="27"/>
  <c r="I19" i="27"/>
  <c r="F19" i="27"/>
  <c r="E19" i="27"/>
  <c r="AE18" i="27"/>
  <c r="Y18" i="27"/>
  <c r="Z18" i="27" s="1"/>
  <c r="V18" i="27"/>
  <c r="U18" i="27"/>
  <c r="Q18" i="27"/>
  <c r="R18" i="27" s="1"/>
  <c r="M18" i="27"/>
  <c r="N18" i="27" s="1"/>
  <c r="J18" i="27"/>
  <c r="I18" i="27"/>
  <c r="F18" i="27"/>
  <c r="E18" i="27"/>
  <c r="AE17" i="27"/>
  <c r="Z17" i="27"/>
  <c r="Y17" i="27"/>
  <c r="U17" i="27"/>
  <c r="V17" i="27" s="1"/>
  <c r="Q17" i="27"/>
  <c r="R17" i="27" s="1"/>
  <c r="M17" i="27"/>
  <c r="N17" i="27" s="1"/>
  <c r="J17" i="27"/>
  <c r="I17" i="27"/>
  <c r="F17" i="27"/>
  <c r="E17" i="27"/>
  <c r="AE16" i="27"/>
  <c r="Y16" i="27"/>
  <c r="Z16" i="27" s="1"/>
  <c r="U16" i="27"/>
  <c r="V16" i="27" s="1"/>
  <c r="R16" i="27"/>
  <c r="Q16" i="27"/>
  <c r="M16" i="27"/>
  <c r="N16" i="27" s="1"/>
  <c r="J16" i="27"/>
  <c r="I16" i="27"/>
  <c r="E16" i="27"/>
  <c r="F16" i="27" s="1"/>
  <c r="AE15" i="27"/>
  <c r="Z15" i="27"/>
  <c r="Y15" i="27"/>
  <c r="U15" i="27"/>
  <c r="V15" i="27" s="1"/>
  <c r="Q15" i="27"/>
  <c r="R15" i="27" s="1"/>
  <c r="N15" i="27"/>
  <c r="M15" i="27"/>
  <c r="I15" i="27"/>
  <c r="J15" i="27" s="1"/>
  <c r="E15" i="27"/>
  <c r="F15" i="27" s="1"/>
  <c r="AE14" i="27"/>
  <c r="Y14" i="27"/>
  <c r="Z14" i="27" s="1"/>
  <c r="V14" i="27"/>
  <c r="U14" i="27"/>
  <c r="Q14" i="27"/>
  <c r="R14" i="27" s="1"/>
  <c r="N14" i="27"/>
  <c r="M14" i="27"/>
  <c r="J14" i="27"/>
  <c r="I14" i="27"/>
  <c r="E14" i="27"/>
  <c r="F14" i="27" s="1"/>
  <c r="AE13" i="27"/>
  <c r="Z13" i="27"/>
  <c r="Y13" i="27"/>
  <c r="U13" i="27"/>
  <c r="V13" i="27" s="1"/>
  <c r="R13" i="27"/>
  <c r="Q13" i="27"/>
  <c r="N13" i="27"/>
  <c r="M13" i="27"/>
  <c r="I13" i="27"/>
  <c r="I32" i="27" s="1"/>
  <c r="E13" i="27"/>
  <c r="F13" i="27" s="1"/>
  <c r="AE12" i="27"/>
  <c r="Z12" i="27"/>
  <c r="Y12" i="27"/>
  <c r="U12" i="27"/>
  <c r="Q12" i="27"/>
  <c r="M12" i="27"/>
  <c r="J12" i="27"/>
  <c r="I12" i="27"/>
  <c r="E12" i="27"/>
  <c r="AE11" i="27"/>
  <c r="AE10" i="27"/>
  <c r="AE9" i="27"/>
  <c r="AE8" i="27"/>
  <c r="AE76" i="26"/>
  <c r="AE75" i="26"/>
  <c r="AE74" i="26"/>
  <c r="AE73" i="26"/>
  <c r="AE72" i="26"/>
  <c r="AE71" i="26"/>
  <c r="AE70" i="26"/>
  <c r="AE69" i="26"/>
  <c r="AE68" i="26"/>
  <c r="AE67" i="26"/>
  <c r="AE66" i="26"/>
  <c r="AE65" i="26"/>
  <c r="AE64" i="26"/>
  <c r="AE63" i="26"/>
  <c r="AE62" i="26"/>
  <c r="AE61" i="26"/>
  <c r="AE60" i="26"/>
  <c r="AE59" i="26"/>
  <c r="AE58" i="26"/>
  <c r="AE57" i="26"/>
  <c r="AE56" i="26"/>
  <c r="AE55" i="26"/>
  <c r="AE54" i="26"/>
  <c r="AE53" i="26"/>
  <c r="AE52" i="26"/>
  <c r="AE51" i="26"/>
  <c r="AE50" i="26"/>
  <c r="AE49" i="26"/>
  <c r="AE48" i="26"/>
  <c r="AE47" i="26"/>
  <c r="AE46" i="26"/>
  <c r="AE45" i="26"/>
  <c r="AE44" i="26"/>
  <c r="AE43" i="26"/>
  <c r="AE42" i="26"/>
  <c r="AE41" i="26"/>
  <c r="AE40" i="26"/>
  <c r="AE39" i="26"/>
  <c r="AE38" i="26"/>
  <c r="AE37" i="26"/>
  <c r="AE36" i="26"/>
  <c r="AE35" i="26"/>
  <c r="AE34" i="26"/>
  <c r="AE33" i="26"/>
  <c r="AE32" i="26"/>
  <c r="C32" i="26"/>
  <c r="AE31" i="26"/>
  <c r="Z31" i="26"/>
  <c r="Y31" i="26"/>
  <c r="V31" i="26"/>
  <c r="U31" i="26"/>
  <c r="R31" i="26"/>
  <c r="Q31" i="26"/>
  <c r="N31" i="26"/>
  <c r="M31" i="26"/>
  <c r="I31" i="26"/>
  <c r="J31" i="26" s="1"/>
  <c r="E31" i="26"/>
  <c r="F31" i="26" s="1"/>
  <c r="AE30" i="26"/>
  <c r="Y30" i="26"/>
  <c r="Z30" i="26" s="1"/>
  <c r="V30" i="26"/>
  <c r="U30" i="26"/>
  <c r="Q30" i="26"/>
  <c r="R30" i="26" s="1"/>
  <c r="M30" i="26"/>
  <c r="N30" i="26" s="1"/>
  <c r="J30" i="26"/>
  <c r="I30" i="26"/>
  <c r="F30" i="26"/>
  <c r="E30" i="26"/>
  <c r="AE29" i="26"/>
  <c r="Z29" i="26"/>
  <c r="Y29" i="26"/>
  <c r="V29" i="26"/>
  <c r="U29" i="26"/>
  <c r="Q29" i="26"/>
  <c r="R29" i="26" s="1"/>
  <c r="N29" i="26"/>
  <c r="M29" i="26"/>
  <c r="J29" i="26"/>
  <c r="I29" i="26"/>
  <c r="F29" i="26"/>
  <c r="E29" i="26"/>
  <c r="AE28" i="26"/>
  <c r="Z28" i="26"/>
  <c r="Y28" i="26"/>
  <c r="U28" i="26"/>
  <c r="V28" i="26" s="1"/>
  <c r="R28" i="26"/>
  <c r="Q28" i="26"/>
  <c r="M28" i="26"/>
  <c r="N28" i="26" s="1"/>
  <c r="I28" i="26"/>
  <c r="J28" i="26" s="1"/>
  <c r="E28" i="26"/>
  <c r="F28" i="26" s="1"/>
  <c r="AE27" i="26"/>
  <c r="Y27" i="26"/>
  <c r="Z27" i="26" s="1"/>
  <c r="U27" i="26"/>
  <c r="V27" i="26" s="1"/>
  <c r="Q27" i="26"/>
  <c r="R27" i="26" s="1"/>
  <c r="M27" i="26"/>
  <c r="N27" i="26" s="1"/>
  <c r="J27" i="26"/>
  <c r="I27" i="26"/>
  <c r="F27" i="26"/>
  <c r="E27" i="26"/>
  <c r="AE26" i="26"/>
  <c r="Z26" i="26"/>
  <c r="Y26" i="26"/>
  <c r="U26" i="26"/>
  <c r="V26" i="26" s="1"/>
  <c r="Q26" i="26"/>
  <c r="R26" i="26" s="1"/>
  <c r="M26" i="26"/>
  <c r="N26" i="26" s="1"/>
  <c r="I26" i="26"/>
  <c r="J26" i="26" s="1"/>
  <c r="E26" i="26"/>
  <c r="F26" i="26" s="1"/>
  <c r="AE25" i="26"/>
  <c r="Z25" i="26"/>
  <c r="Y25" i="26"/>
  <c r="V25" i="26"/>
  <c r="U25" i="26"/>
  <c r="Q25" i="26"/>
  <c r="R25" i="26" s="1"/>
  <c r="N25" i="26"/>
  <c r="M25" i="26"/>
  <c r="J25" i="26"/>
  <c r="I25" i="26"/>
  <c r="E25" i="26"/>
  <c r="F25" i="26" s="1"/>
  <c r="AE24" i="26"/>
  <c r="Y24" i="26"/>
  <c r="Z24" i="26" s="1"/>
  <c r="U24" i="26"/>
  <c r="V24" i="26" s="1"/>
  <c r="Q24" i="26"/>
  <c r="R24" i="26" s="1"/>
  <c r="N24" i="26"/>
  <c r="M24" i="26"/>
  <c r="I24" i="26"/>
  <c r="J24" i="26" s="1"/>
  <c r="F24" i="26"/>
  <c r="E24" i="26"/>
  <c r="AE23" i="26"/>
  <c r="Y23" i="26"/>
  <c r="Z23" i="26" s="1"/>
  <c r="U23" i="26"/>
  <c r="V23" i="26" s="1"/>
  <c r="R23" i="26"/>
  <c r="Q23" i="26"/>
  <c r="M23" i="26"/>
  <c r="N23" i="26" s="1"/>
  <c r="I23" i="26"/>
  <c r="J23" i="26" s="1"/>
  <c r="E23" i="26"/>
  <c r="F23" i="26" s="1"/>
  <c r="AE22" i="26"/>
  <c r="Y22" i="26"/>
  <c r="Z22" i="26" s="1"/>
  <c r="V22" i="26"/>
  <c r="U22" i="26"/>
  <c r="Q22" i="26"/>
  <c r="R22" i="26" s="1"/>
  <c r="N22" i="26"/>
  <c r="M22" i="26"/>
  <c r="J22" i="26"/>
  <c r="I22" i="26"/>
  <c r="F22" i="26"/>
  <c r="E22" i="26"/>
  <c r="AE21" i="26"/>
  <c r="Z21" i="26"/>
  <c r="Y21" i="26"/>
  <c r="U21" i="26"/>
  <c r="V21" i="26" s="1"/>
  <c r="R21" i="26"/>
  <c r="Q21" i="26"/>
  <c r="M21" i="26"/>
  <c r="N21" i="26" s="1"/>
  <c r="J21" i="26"/>
  <c r="I21" i="26"/>
  <c r="F21" i="26"/>
  <c r="E21" i="26"/>
  <c r="AE20" i="26"/>
  <c r="Z20" i="26"/>
  <c r="Y20" i="26"/>
  <c r="V20" i="26"/>
  <c r="U20" i="26"/>
  <c r="Q20" i="26"/>
  <c r="R20" i="26" s="1"/>
  <c r="N20" i="26"/>
  <c r="M20" i="26"/>
  <c r="I20" i="26"/>
  <c r="J20" i="26" s="1"/>
  <c r="E20" i="26"/>
  <c r="F20" i="26" s="1"/>
  <c r="AE19" i="26"/>
  <c r="Y19" i="26"/>
  <c r="Z19" i="26" s="1"/>
  <c r="U19" i="26"/>
  <c r="V19" i="26" s="1"/>
  <c r="Q19" i="26"/>
  <c r="R19" i="26" s="1"/>
  <c r="M19" i="26"/>
  <c r="N19" i="26" s="1"/>
  <c r="I19" i="26"/>
  <c r="J19" i="26" s="1"/>
  <c r="E19" i="26"/>
  <c r="F19" i="26" s="1"/>
  <c r="AE18" i="26"/>
  <c r="Y18" i="26"/>
  <c r="Z18" i="26" s="1"/>
  <c r="U18" i="26"/>
  <c r="V18" i="26" s="1"/>
  <c r="Q18" i="26"/>
  <c r="R18" i="26" s="1"/>
  <c r="N18" i="26"/>
  <c r="M18" i="26"/>
  <c r="I18" i="26"/>
  <c r="J18" i="26" s="1"/>
  <c r="F18" i="26"/>
  <c r="E18" i="26"/>
  <c r="AE17" i="26"/>
  <c r="Z17" i="26"/>
  <c r="Y17" i="26"/>
  <c r="U17" i="26"/>
  <c r="V17" i="26" s="1"/>
  <c r="Q17" i="26"/>
  <c r="R17" i="26" s="1"/>
  <c r="M17" i="26"/>
  <c r="N17" i="26" s="1"/>
  <c r="I17" i="26"/>
  <c r="J17" i="26" s="1"/>
  <c r="F17" i="26"/>
  <c r="E17" i="26"/>
  <c r="AE16" i="26"/>
  <c r="Y16" i="26"/>
  <c r="Z16" i="26" s="1"/>
  <c r="U16" i="26"/>
  <c r="V16" i="26" s="1"/>
  <c r="Q16" i="26"/>
  <c r="R16" i="26" s="1"/>
  <c r="M16" i="26"/>
  <c r="N16" i="26" s="1"/>
  <c r="I16" i="26"/>
  <c r="J16" i="26" s="1"/>
  <c r="E16" i="26"/>
  <c r="F16" i="26" s="1"/>
  <c r="AE15" i="26"/>
  <c r="Y15" i="26"/>
  <c r="Z15" i="26" s="1"/>
  <c r="V15" i="26"/>
  <c r="U15" i="26"/>
  <c r="Q15" i="26"/>
  <c r="R15" i="26" s="1"/>
  <c r="M15" i="26"/>
  <c r="N15" i="26" s="1"/>
  <c r="J15" i="26"/>
  <c r="I15" i="26"/>
  <c r="E15" i="26"/>
  <c r="F15" i="26" s="1"/>
  <c r="AE14" i="26"/>
  <c r="Y14" i="26"/>
  <c r="Z14" i="26" s="1"/>
  <c r="V14" i="26"/>
  <c r="U14" i="26"/>
  <c r="R14" i="26"/>
  <c r="Q14" i="26"/>
  <c r="N14" i="26"/>
  <c r="M14" i="26"/>
  <c r="I14" i="26"/>
  <c r="J14" i="26" s="1"/>
  <c r="E14" i="26"/>
  <c r="F14" i="26" s="1"/>
  <c r="AE13" i="26"/>
  <c r="Y13" i="26"/>
  <c r="Z13" i="26" s="1"/>
  <c r="U13" i="26"/>
  <c r="V13" i="26" s="1"/>
  <c r="R13" i="26"/>
  <c r="Q13" i="26"/>
  <c r="N13" i="26"/>
  <c r="M13" i="26"/>
  <c r="I13" i="26"/>
  <c r="E13" i="26"/>
  <c r="F13" i="26" s="1"/>
  <c r="AE12" i="26"/>
  <c r="Y12" i="26"/>
  <c r="U12" i="26"/>
  <c r="V12" i="26" s="1"/>
  <c r="Q12" i="26"/>
  <c r="M12" i="26"/>
  <c r="M32" i="26" s="1"/>
  <c r="J12" i="26"/>
  <c r="I12" i="26"/>
  <c r="E12" i="26"/>
  <c r="AE11" i="26"/>
  <c r="AE10" i="26"/>
  <c r="AE9" i="26"/>
  <c r="AE8" i="26"/>
  <c r="AE76" i="25"/>
  <c r="AE75" i="25"/>
  <c r="AE74" i="25"/>
  <c r="AE73" i="25"/>
  <c r="AE72" i="25"/>
  <c r="AE71" i="25"/>
  <c r="AE70" i="25"/>
  <c r="AE69" i="25"/>
  <c r="AE68" i="25"/>
  <c r="AE67" i="25"/>
  <c r="AE66" i="25"/>
  <c r="AE65" i="25"/>
  <c r="AE64" i="25"/>
  <c r="AE63" i="25"/>
  <c r="AE62" i="25"/>
  <c r="AE61" i="25"/>
  <c r="AE60" i="25"/>
  <c r="AE59" i="25"/>
  <c r="AE58" i="25"/>
  <c r="AE57" i="25"/>
  <c r="AE56" i="25"/>
  <c r="AE55" i="25"/>
  <c r="AE54" i="25"/>
  <c r="AE53" i="25"/>
  <c r="AE52" i="25"/>
  <c r="AE51" i="25"/>
  <c r="AE50" i="25"/>
  <c r="AE49" i="25"/>
  <c r="AE48" i="25"/>
  <c r="AE47" i="25"/>
  <c r="AE46" i="25"/>
  <c r="AE45" i="25"/>
  <c r="AE44" i="25"/>
  <c r="AE43" i="25"/>
  <c r="AE42" i="25"/>
  <c r="AE41" i="25"/>
  <c r="AE40" i="25"/>
  <c r="AE39" i="25"/>
  <c r="AE38" i="25"/>
  <c r="AE37" i="25"/>
  <c r="AE36" i="25"/>
  <c r="AE35" i="25"/>
  <c r="AE34" i="25"/>
  <c r="AE33" i="25"/>
  <c r="AE32" i="25"/>
  <c r="C32" i="25"/>
  <c r="AE31" i="25"/>
  <c r="Y31" i="25"/>
  <c r="Z31" i="25" s="1"/>
  <c r="U31" i="25"/>
  <c r="V31" i="25" s="1"/>
  <c r="Q31" i="25"/>
  <c r="R31" i="25" s="1"/>
  <c r="M31" i="25"/>
  <c r="N31" i="25" s="1"/>
  <c r="I31" i="25"/>
  <c r="J31" i="25" s="1"/>
  <c r="E31" i="25"/>
  <c r="F31" i="25" s="1"/>
  <c r="AE30" i="25"/>
  <c r="Y30" i="25"/>
  <c r="Z30" i="25" s="1"/>
  <c r="U30" i="25"/>
  <c r="V30" i="25" s="1"/>
  <c r="Q30" i="25"/>
  <c r="R30" i="25" s="1"/>
  <c r="N30" i="25"/>
  <c r="M30" i="25"/>
  <c r="I30" i="25"/>
  <c r="J30" i="25" s="1"/>
  <c r="E30" i="25"/>
  <c r="F30" i="25" s="1"/>
  <c r="AE29" i="25"/>
  <c r="Y29" i="25"/>
  <c r="Z29" i="25" s="1"/>
  <c r="V29" i="25"/>
  <c r="U29" i="25"/>
  <c r="Q29" i="25"/>
  <c r="R29" i="25" s="1"/>
  <c r="M29" i="25"/>
  <c r="N29" i="25" s="1"/>
  <c r="I29" i="25"/>
  <c r="J29" i="25" s="1"/>
  <c r="E29" i="25"/>
  <c r="F29" i="25" s="1"/>
  <c r="AE28" i="25"/>
  <c r="Y28" i="25"/>
  <c r="Z28" i="25" s="1"/>
  <c r="U28" i="25"/>
  <c r="V28" i="25" s="1"/>
  <c r="Q28" i="25"/>
  <c r="R28" i="25" s="1"/>
  <c r="M28" i="25"/>
  <c r="N28" i="25" s="1"/>
  <c r="I28" i="25"/>
  <c r="J28" i="25" s="1"/>
  <c r="E28" i="25"/>
  <c r="F28" i="25" s="1"/>
  <c r="AE27" i="25"/>
  <c r="Y27" i="25"/>
  <c r="Z27" i="25" s="1"/>
  <c r="V27" i="25"/>
  <c r="U27" i="25"/>
  <c r="Q27" i="25"/>
  <c r="R27" i="25" s="1"/>
  <c r="M27" i="25"/>
  <c r="N27" i="25" s="1"/>
  <c r="I27" i="25"/>
  <c r="J27" i="25" s="1"/>
  <c r="F27" i="25"/>
  <c r="E27" i="25"/>
  <c r="AE26" i="25"/>
  <c r="Y26" i="25"/>
  <c r="Z26" i="25" s="1"/>
  <c r="U26" i="25"/>
  <c r="V26" i="25" s="1"/>
  <c r="Q26" i="25"/>
  <c r="R26" i="25" s="1"/>
  <c r="M26" i="25"/>
  <c r="N26" i="25" s="1"/>
  <c r="I26" i="25"/>
  <c r="J26" i="25" s="1"/>
  <c r="E26" i="25"/>
  <c r="F26" i="25" s="1"/>
  <c r="AE25" i="25"/>
  <c r="Y25" i="25"/>
  <c r="Z25" i="25" s="1"/>
  <c r="U25" i="25"/>
  <c r="V25" i="25" s="1"/>
  <c r="Q25" i="25"/>
  <c r="R25" i="25" s="1"/>
  <c r="M25" i="25"/>
  <c r="N25" i="25" s="1"/>
  <c r="I25" i="25"/>
  <c r="J25" i="25" s="1"/>
  <c r="E25" i="25"/>
  <c r="F25" i="25" s="1"/>
  <c r="AE24" i="25"/>
  <c r="Y24" i="25"/>
  <c r="Z24" i="25" s="1"/>
  <c r="U24" i="25"/>
  <c r="V24" i="25" s="1"/>
  <c r="R24" i="25"/>
  <c r="Q24" i="25"/>
  <c r="M24" i="25"/>
  <c r="N24" i="25" s="1"/>
  <c r="I24" i="25"/>
  <c r="J24" i="25" s="1"/>
  <c r="E24" i="25"/>
  <c r="F24" i="25" s="1"/>
  <c r="AE23" i="25"/>
  <c r="Y23" i="25"/>
  <c r="Z23" i="25" s="1"/>
  <c r="U23" i="25"/>
  <c r="V23" i="25" s="1"/>
  <c r="R23" i="25"/>
  <c r="Q23" i="25"/>
  <c r="M23" i="25"/>
  <c r="N23" i="25" s="1"/>
  <c r="I23" i="25"/>
  <c r="J23" i="25" s="1"/>
  <c r="E23" i="25"/>
  <c r="F23" i="25" s="1"/>
  <c r="AE22" i="25"/>
  <c r="Z22" i="25"/>
  <c r="Y22" i="25"/>
  <c r="U22" i="25"/>
  <c r="V22" i="25" s="1"/>
  <c r="Q22" i="25"/>
  <c r="R22" i="25" s="1"/>
  <c r="M22" i="25"/>
  <c r="N22" i="25" s="1"/>
  <c r="I22" i="25"/>
  <c r="J22" i="25" s="1"/>
  <c r="E22" i="25"/>
  <c r="F22" i="25" s="1"/>
  <c r="AE21" i="25"/>
  <c r="Y21" i="25"/>
  <c r="Z21" i="25" s="1"/>
  <c r="U21" i="25"/>
  <c r="V21" i="25" s="1"/>
  <c r="Q21" i="25"/>
  <c r="R21" i="25" s="1"/>
  <c r="M21" i="25"/>
  <c r="N21" i="25" s="1"/>
  <c r="I21" i="25"/>
  <c r="J21" i="25" s="1"/>
  <c r="E21" i="25"/>
  <c r="F21" i="25" s="1"/>
  <c r="AE20" i="25"/>
  <c r="Y20" i="25"/>
  <c r="Z20" i="25" s="1"/>
  <c r="U20" i="25"/>
  <c r="V20" i="25" s="1"/>
  <c r="Q20" i="25"/>
  <c r="R20" i="25" s="1"/>
  <c r="M20" i="25"/>
  <c r="N20" i="25" s="1"/>
  <c r="I20" i="25"/>
  <c r="J20" i="25" s="1"/>
  <c r="E20" i="25"/>
  <c r="F20" i="25" s="1"/>
  <c r="AE19" i="25"/>
  <c r="Y19" i="25"/>
  <c r="Z19" i="25" s="1"/>
  <c r="U19" i="25"/>
  <c r="V19" i="25" s="1"/>
  <c r="Q19" i="25"/>
  <c r="R19" i="25" s="1"/>
  <c r="M19" i="25"/>
  <c r="N19" i="25" s="1"/>
  <c r="I19" i="25"/>
  <c r="J19" i="25" s="1"/>
  <c r="E19" i="25"/>
  <c r="F19" i="25" s="1"/>
  <c r="AE18" i="25"/>
  <c r="Z18" i="25"/>
  <c r="Y18" i="25"/>
  <c r="V18" i="25"/>
  <c r="U18" i="25"/>
  <c r="R18" i="25"/>
  <c r="Q18" i="25"/>
  <c r="M18" i="25"/>
  <c r="N18" i="25" s="1"/>
  <c r="I18" i="25"/>
  <c r="J18" i="25" s="1"/>
  <c r="E18" i="25"/>
  <c r="F18" i="25" s="1"/>
  <c r="AE17" i="25"/>
  <c r="Y17" i="25"/>
  <c r="Z17" i="25" s="1"/>
  <c r="U17" i="25"/>
  <c r="V17" i="25" s="1"/>
  <c r="Q17" i="25"/>
  <c r="R17" i="25" s="1"/>
  <c r="M17" i="25"/>
  <c r="N17" i="25" s="1"/>
  <c r="I17" i="25"/>
  <c r="J17" i="25" s="1"/>
  <c r="F17" i="25"/>
  <c r="E17" i="25"/>
  <c r="AE16" i="25"/>
  <c r="Z16" i="25"/>
  <c r="Y16" i="25"/>
  <c r="U16" i="25"/>
  <c r="V16" i="25" s="1"/>
  <c r="R16" i="25"/>
  <c r="Q16" i="25"/>
  <c r="N16" i="25"/>
  <c r="M16" i="25"/>
  <c r="I16" i="25"/>
  <c r="J16" i="25" s="1"/>
  <c r="F16" i="25"/>
  <c r="E16" i="25"/>
  <c r="AE15" i="25"/>
  <c r="Z15" i="25"/>
  <c r="Y15" i="25"/>
  <c r="U15" i="25"/>
  <c r="V15" i="25" s="1"/>
  <c r="R15" i="25"/>
  <c r="Q15" i="25"/>
  <c r="N15" i="25"/>
  <c r="M15" i="25"/>
  <c r="I15" i="25"/>
  <c r="J15" i="25" s="1"/>
  <c r="E15" i="25"/>
  <c r="F15" i="25" s="1"/>
  <c r="AE14" i="25"/>
  <c r="Z14" i="25"/>
  <c r="Y14" i="25"/>
  <c r="U14" i="25"/>
  <c r="V14" i="25" s="1"/>
  <c r="R14" i="25"/>
  <c r="Q14" i="25"/>
  <c r="M14" i="25"/>
  <c r="N14" i="25" s="1"/>
  <c r="I14" i="25"/>
  <c r="J14" i="25" s="1"/>
  <c r="E14" i="25"/>
  <c r="F14" i="25" s="1"/>
  <c r="AE13" i="25"/>
  <c r="Y13" i="25"/>
  <c r="Z13" i="25" s="1"/>
  <c r="U13" i="25"/>
  <c r="V13" i="25" s="1"/>
  <c r="Q13" i="25"/>
  <c r="R13" i="25" s="1"/>
  <c r="M13" i="25"/>
  <c r="N13" i="25" s="1"/>
  <c r="I13" i="25"/>
  <c r="J13" i="25" s="1"/>
  <c r="E13" i="25"/>
  <c r="F13" i="25" s="1"/>
  <c r="AE12" i="25"/>
  <c r="Y12" i="25"/>
  <c r="U12" i="25"/>
  <c r="V12" i="25" s="1"/>
  <c r="Q12" i="25"/>
  <c r="R12" i="25" s="1"/>
  <c r="M12" i="25"/>
  <c r="I12" i="25"/>
  <c r="E12" i="25"/>
  <c r="F12" i="25" s="1"/>
  <c r="AE11" i="25"/>
  <c r="AE10" i="25"/>
  <c r="AE9" i="25"/>
  <c r="AE8" i="25"/>
  <c r="B52" i="5"/>
  <c r="B45" i="5"/>
  <c r="B45" i="7"/>
  <c r="B52" i="7"/>
  <c r="R20" i="35" l="1"/>
  <c r="Z20" i="35"/>
  <c r="Z24" i="35"/>
  <c r="R26" i="35"/>
  <c r="Z23" i="35"/>
  <c r="Z15" i="35"/>
  <c r="Z16" i="35"/>
  <c r="Z28" i="35"/>
  <c r="Q32" i="35"/>
  <c r="R27" i="35"/>
  <c r="I29" i="35"/>
  <c r="J29" i="35" s="1"/>
  <c r="I27" i="35"/>
  <c r="J27" i="35" s="1"/>
  <c r="I13" i="35"/>
  <c r="J13" i="35" s="1"/>
  <c r="I23" i="35"/>
  <c r="J23" i="35" s="1"/>
  <c r="I19" i="35"/>
  <c r="J19" i="35" s="1"/>
  <c r="I26" i="35"/>
  <c r="J26" i="35" s="1"/>
  <c r="I15" i="35"/>
  <c r="J15" i="35" s="1"/>
  <c r="I31" i="35"/>
  <c r="J31" i="35" s="1"/>
  <c r="I22" i="35"/>
  <c r="J22" i="35" s="1"/>
  <c r="I17" i="35"/>
  <c r="J17" i="35" s="1"/>
  <c r="I28" i="35"/>
  <c r="J28" i="35" s="1"/>
  <c r="I24" i="35"/>
  <c r="J24" i="35" s="1"/>
  <c r="I25" i="35"/>
  <c r="J25" i="35" s="1"/>
  <c r="I21" i="35"/>
  <c r="J21" i="35" s="1"/>
  <c r="I12" i="35"/>
  <c r="J12" i="35" s="1"/>
  <c r="I16" i="35"/>
  <c r="J16" i="35" s="1"/>
  <c r="I20" i="35"/>
  <c r="J20" i="35" s="1"/>
  <c r="I30" i="35"/>
  <c r="J30" i="35" s="1"/>
  <c r="I18" i="35"/>
  <c r="J18" i="35" s="1"/>
  <c r="I14" i="35"/>
  <c r="J14" i="35" s="1"/>
  <c r="Z18" i="35"/>
  <c r="Z17" i="35"/>
  <c r="Z22" i="35"/>
  <c r="Z26" i="35"/>
  <c r="Z12" i="35"/>
  <c r="Z21" i="35"/>
  <c r="Z13" i="35"/>
  <c r="Z14" i="35"/>
  <c r="Z25" i="35"/>
  <c r="Z27" i="35"/>
  <c r="Z29" i="35"/>
  <c r="Z30" i="35"/>
  <c r="Z19" i="35"/>
  <c r="Z31" i="35"/>
  <c r="U24" i="35"/>
  <c r="V24" i="35" s="1"/>
  <c r="U19" i="35"/>
  <c r="V19" i="35" s="1"/>
  <c r="U30" i="35"/>
  <c r="V30" i="35" s="1"/>
  <c r="U28" i="35"/>
  <c r="V28" i="35" s="1"/>
  <c r="U20" i="35"/>
  <c r="V20" i="35" s="1"/>
  <c r="U26" i="35"/>
  <c r="V26" i="35" s="1"/>
  <c r="U21" i="35"/>
  <c r="V21" i="35" s="1"/>
  <c r="U31" i="35"/>
  <c r="V31" i="35" s="1"/>
  <c r="U29" i="35"/>
  <c r="V29" i="35" s="1"/>
  <c r="U27" i="35"/>
  <c r="V27" i="35" s="1"/>
  <c r="U22" i="35"/>
  <c r="V22" i="35" s="1"/>
  <c r="U16" i="35"/>
  <c r="V16" i="35" s="1"/>
  <c r="U23" i="35"/>
  <c r="V23" i="35" s="1"/>
  <c r="U12" i="35"/>
  <c r="V12" i="35" s="1"/>
  <c r="U25" i="35"/>
  <c r="V25" i="35" s="1"/>
  <c r="U13" i="35"/>
  <c r="V13" i="35" s="1"/>
  <c r="U14" i="35"/>
  <c r="V14" i="35" s="1"/>
  <c r="U15" i="35"/>
  <c r="V15" i="35" s="1"/>
  <c r="U17" i="35"/>
  <c r="V17" i="35" s="1"/>
  <c r="U18" i="35"/>
  <c r="V18" i="35" s="1"/>
  <c r="Y32" i="35"/>
  <c r="M30" i="35"/>
  <c r="N30" i="35" s="1"/>
  <c r="M25" i="35"/>
  <c r="N25" i="35" s="1"/>
  <c r="M19" i="35"/>
  <c r="N19" i="35" s="1"/>
  <c r="M26" i="35"/>
  <c r="N26" i="35" s="1"/>
  <c r="M14" i="35"/>
  <c r="N14" i="35" s="1"/>
  <c r="M21" i="35"/>
  <c r="N21" i="35" s="1"/>
  <c r="M29" i="35"/>
  <c r="N29" i="35" s="1"/>
  <c r="M22" i="35"/>
  <c r="N22" i="35" s="1"/>
  <c r="M17" i="35"/>
  <c r="N17" i="35" s="1"/>
  <c r="M18" i="35"/>
  <c r="N18" i="35" s="1"/>
  <c r="M28" i="35"/>
  <c r="N28" i="35" s="1"/>
  <c r="M31" i="35"/>
  <c r="N31" i="35" s="1"/>
  <c r="M24" i="35"/>
  <c r="N24" i="35" s="1"/>
  <c r="M23" i="35"/>
  <c r="N23" i="35" s="1"/>
  <c r="M15" i="35"/>
  <c r="N15" i="35" s="1"/>
  <c r="M12" i="35"/>
  <c r="M16" i="35"/>
  <c r="N16" i="35" s="1"/>
  <c r="M13" i="35"/>
  <c r="N13" i="35" s="1"/>
  <c r="M20" i="35"/>
  <c r="N20" i="35" s="1"/>
  <c r="M27" i="35"/>
  <c r="N27" i="35" s="1"/>
  <c r="R17" i="35"/>
  <c r="R18" i="35"/>
  <c r="R13" i="35"/>
  <c r="R23" i="35"/>
  <c r="R16" i="35"/>
  <c r="R28" i="35"/>
  <c r="R15" i="35"/>
  <c r="R24" i="35"/>
  <c r="R25" i="35"/>
  <c r="R31" i="35"/>
  <c r="R19" i="35"/>
  <c r="R21" i="35"/>
  <c r="R29" i="35"/>
  <c r="R12" i="35"/>
  <c r="R14" i="35"/>
  <c r="E13" i="35"/>
  <c r="F13" i="35" s="1"/>
  <c r="E23" i="35"/>
  <c r="F23" i="35" s="1"/>
  <c r="E18" i="35"/>
  <c r="F18" i="35" s="1"/>
  <c r="E20" i="35"/>
  <c r="F20" i="35" s="1"/>
  <c r="E15" i="35"/>
  <c r="E12" i="35"/>
  <c r="F12" i="35" s="1"/>
  <c r="E28" i="35"/>
  <c r="F28" i="35" s="1"/>
  <c r="E30" i="35"/>
  <c r="F30" i="35" s="1"/>
  <c r="E21" i="35"/>
  <c r="F21" i="35" s="1"/>
  <c r="E29" i="35"/>
  <c r="F29" i="35" s="1"/>
  <c r="E19" i="35"/>
  <c r="F19" i="35" s="1"/>
  <c r="E25" i="35"/>
  <c r="F25" i="35" s="1"/>
  <c r="E27" i="35"/>
  <c r="F27" i="35" s="1"/>
  <c r="E31" i="35"/>
  <c r="F31" i="35" s="1"/>
  <c r="E24" i="35"/>
  <c r="F24" i="35" s="1"/>
  <c r="E17" i="35"/>
  <c r="F17" i="35" s="1"/>
  <c r="E26" i="35"/>
  <c r="F26" i="35" s="1"/>
  <c r="E14" i="35"/>
  <c r="F14" i="35" s="1"/>
  <c r="E16" i="35"/>
  <c r="F16" i="35" s="1"/>
  <c r="E22" i="35"/>
  <c r="F22" i="35" s="1"/>
  <c r="F15" i="35"/>
  <c r="R30" i="35"/>
  <c r="R22" i="35"/>
  <c r="R4" i="33"/>
  <c r="N4" i="33"/>
  <c r="O20" i="34"/>
  <c r="AR23" i="34" s="1"/>
  <c r="O27" i="34"/>
  <c r="AR16" i="34" s="1"/>
  <c r="K27" i="34"/>
  <c r="AQ16" i="34" s="1"/>
  <c r="K29" i="34"/>
  <c r="AQ14" i="34" s="1"/>
  <c r="K31" i="34"/>
  <c r="AQ12" i="34" s="1"/>
  <c r="K19" i="34"/>
  <c r="AQ24" i="34" s="1"/>
  <c r="G29" i="34"/>
  <c r="G21" i="34"/>
  <c r="G12" i="34"/>
  <c r="G14" i="34"/>
  <c r="G13" i="34"/>
  <c r="G26" i="34"/>
  <c r="G20" i="34"/>
  <c r="G16" i="34"/>
  <c r="G18" i="34"/>
  <c r="G15" i="34"/>
  <c r="Z32" i="34"/>
  <c r="AA12" i="34" s="1"/>
  <c r="G27" i="34"/>
  <c r="G24" i="34"/>
  <c r="O12" i="34"/>
  <c r="O31" i="34"/>
  <c r="AR12" i="34" s="1"/>
  <c r="W31" i="34"/>
  <c r="AT12" i="34" s="1"/>
  <c r="O14" i="34"/>
  <c r="AR29" i="34" s="1"/>
  <c r="G25" i="34"/>
  <c r="G31" i="34"/>
  <c r="AJ51" i="34" s="1"/>
  <c r="O30" i="34"/>
  <c r="AR13" i="34" s="1"/>
  <c r="O15" i="34"/>
  <c r="AR28" i="34" s="1"/>
  <c r="K23" i="34"/>
  <c r="AQ20" i="34" s="1"/>
  <c r="K14" i="34"/>
  <c r="AQ29" i="34" s="1"/>
  <c r="K22" i="34"/>
  <c r="AQ21" i="34" s="1"/>
  <c r="K16" i="34"/>
  <c r="AQ27" i="34" s="1"/>
  <c r="K28" i="34"/>
  <c r="AQ15" i="34" s="1"/>
  <c r="K26" i="34"/>
  <c r="AQ17" i="34" s="1"/>
  <c r="K12" i="34"/>
  <c r="K15" i="34"/>
  <c r="AQ28" i="34" s="1"/>
  <c r="K24" i="34"/>
  <c r="AQ19" i="34" s="1"/>
  <c r="K18" i="34"/>
  <c r="AQ25" i="34" s="1"/>
  <c r="K20" i="34"/>
  <c r="AQ23" i="34" s="1"/>
  <c r="K13" i="34"/>
  <c r="AQ30" i="34" s="1"/>
  <c r="G30" i="34"/>
  <c r="O19" i="34"/>
  <c r="AR24" i="34" s="1"/>
  <c r="O13" i="34"/>
  <c r="AR30" i="34" s="1"/>
  <c r="O17" i="34"/>
  <c r="AR26" i="34" s="1"/>
  <c r="O18" i="34"/>
  <c r="AR25" i="34" s="1"/>
  <c r="O22" i="34"/>
  <c r="AR21" i="34" s="1"/>
  <c r="O23" i="34"/>
  <c r="AR20" i="34" s="1"/>
  <c r="O24" i="34"/>
  <c r="AR19" i="34" s="1"/>
  <c r="O28" i="34"/>
  <c r="AR15" i="34" s="1"/>
  <c r="O16" i="34"/>
  <c r="AR27" i="34" s="1"/>
  <c r="G19" i="34"/>
  <c r="G23" i="34"/>
  <c r="AT31" i="34"/>
  <c r="G22" i="34"/>
  <c r="W25" i="34"/>
  <c r="AT18" i="34" s="1"/>
  <c r="W23" i="34"/>
  <c r="AT20" i="34" s="1"/>
  <c r="W17" i="34"/>
  <c r="AT26" i="34" s="1"/>
  <c r="W22" i="34"/>
  <c r="AT21" i="34" s="1"/>
  <c r="W21" i="34"/>
  <c r="AT22" i="34" s="1"/>
  <c r="W14" i="34"/>
  <c r="AT29" i="34" s="1"/>
  <c r="W16" i="34"/>
  <c r="AT27" i="34" s="1"/>
  <c r="W15" i="34"/>
  <c r="AT28" i="34" s="1"/>
  <c r="W24" i="34"/>
  <c r="AT19" i="34" s="1"/>
  <c r="R32" i="34"/>
  <c r="W26" i="34"/>
  <c r="AT17" i="34" s="1"/>
  <c r="W18" i="34"/>
  <c r="AT25" i="34" s="1"/>
  <c r="W30" i="34"/>
  <c r="AT13" i="34" s="1"/>
  <c r="W27" i="34"/>
  <c r="AT16" i="34" s="1"/>
  <c r="K30" i="34"/>
  <c r="AQ13" i="34" s="1"/>
  <c r="AA30" i="32"/>
  <c r="AU13" i="32" s="1"/>
  <c r="AA22" i="32"/>
  <c r="AU21" i="32" s="1"/>
  <c r="I32" i="32"/>
  <c r="J12" i="32"/>
  <c r="N12" i="32"/>
  <c r="M32" i="32"/>
  <c r="AA17" i="32"/>
  <c r="AU26" i="32" s="1"/>
  <c r="AA13" i="32"/>
  <c r="AU30" i="32" s="1"/>
  <c r="AA29" i="32"/>
  <c r="AU14" i="32" s="1"/>
  <c r="U32" i="32"/>
  <c r="V12" i="32"/>
  <c r="Z32" i="32"/>
  <c r="AA24" i="32" s="1"/>
  <c r="AU19" i="32" s="1"/>
  <c r="E32" i="32"/>
  <c r="Q32" i="32"/>
  <c r="F12" i="32"/>
  <c r="R12" i="32"/>
  <c r="F32" i="31"/>
  <c r="G24" i="31" s="1"/>
  <c r="I32" i="31"/>
  <c r="M32" i="31"/>
  <c r="N14" i="31"/>
  <c r="N32" i="31"/>
  <c r="O30" i="31" s="1"/>
  <c r="AR13" i="31" s="1"/>
  <c r="U32" i="31"/>
  <c r="V12" i="31"/>
  <c r="O13" i="31"/>
  <c r="AR30" i="31" s="1"/>
  <c r="J16" i="31"/>
  <c r="Q32" i="31"/>
  <c r="R12" i="31"/>
  <c r="Y32" i="31"/>
  <c r="E32" i="31"/>
  <c r="Z12" i="31"/>
  <c r="F32" i="30"/>
  <c r="G30" i="30" s="1"/>
  <c r="AA17" i="30"/>
  <c r="AU26" i="30" s="1"/>
  <c r="W21" i="30"/>
  <c r="AT22" i="30" s="1"/>
  <c r="G29" i="30"/>
  <c r="G17" i="30"/>
  <c r="AA25" i="30"/>
  <c r="AU18" i="30" s="1"/>
  <c r="W15" i="30"/>
  <c r="AT28" i="30" s="1"/>
  <c r="G22" i="30"/>
  <c r="W27" i="30"/>
  <c r="AT16" i="30" s="1"/>
  <c r="W16" i="30"/>
  <c r="AT27" i="30" s="1"/>
  <c r="W23" i="30"/>
  <c r="AT20" i="30" s="1"/>
  <c r="W29" i="30"/>
  <c r="AT14" i="30" s="1"/>
  <c r="G28" i="30"/>
  <c r="W17" i="30"/>
  <c r="AT26" i="30" s="1"/>
  <c r="W25" i="30"/>
  <c r="AT18" i="30" s="1"/>
  <c r="V32" i="30"/>
  <c r="W14" i="30" s="1"/>
  <c r="AT29" i="30" s="1"/>
  <c r="W13" i="30"/>
  <c r="AT30" i="30" s="1"/>
  <c r="E32" i="30"/>
  <c r="I32" i="30"/>
  <c r="J12" i="30"/>
  <c r="W12" i="30"/>
  <c r="AA19" i="30"/>
  <c r="AU24" i="30" s="1"/>
  <c r="G24" i="30"/>
  <c r="M32" i="30"/>
  <c r="N12" i="30"/>
  <c r="G21" i="30"/>
  <c r="Y32" i="30"/>
  <c r="G25" i="30"/>
  <c r="W20" i="30"/>
  <c r="AT23" i="30" s="1"/>
  <c r="S14" i="30"/>
  <c r="AS29" i="30" s="1"/>
  <c r="R32" i="30"/>
  <c r="S31" i="30" s="1"/>
  <c r="AS12" i="30" s="1"/>
  <c r="W22" i="30"/>
  <c r="AT21" i="30" s="1"/>
  <c r="G16" i="30"/>
  <c r="AA28" i="30"/>
  <c r="AU15" i="30" s="1"/>
  <c r="U32" i="30"/>
  <c r="Z32" i="30"/>
  <c r="AA15" i="30" s="1"/>
  <c r="AU28" i="30" s="1"/>
  <c r="Q32" i="30"/>
  <c r="W19" i="29"/>
  <c r="AT24" i="29" s="1"/>
  <c r="Z32" i="29"/>
  <c r="AA13" i="29" s="1"/>
  <c r="AU30" i="29" s="1"/>
  <c r="V32" i="29"/>
  <c r="W16" i="29"/>
  <c r="AT27" i="29" s="1"/>
  <c r="M32" i="29"/>
  <c r="Y32" i="29"/>
  <c r="J12" i="29"/>
  <c r="AA17" i="29"/>
  <c r="AU26" i="29" s="1"/>
  <c r="N12" i="29"/>
  <c r="Q32" i="29"/>
  <c r="E32" i="29"/>
  <c r="F12" i="29"/>
  <c r="R12" i="29"/>
  <c r="O14" i="28"/>
  <c r="AR29" i="28" s="1"/>
  <c r="K24" i="28"/>
  <c r="AQ19" i="28" s="1"/>
  <c r="E32" i="28"/>
  <c r="F12" i="28"/>
  <c r="K20" i="28"/>
  <c r="AQ23" i="28" s="1"/>
  <c r="J32" i="28"/>
  <c r="K31" i="28" s="1"/>
  <c r="AQ12" i="28" s="1"/>
  <c r="K17" i="28"/>
  <c r="AQ26" i="28" s="1"/>
  <c r="N32" i="28"/>
  <c r="Y32" i="28"/>
  <c r="Z32" i="28"/>
  <c r="AA12" i="28" s="1"/>
  <c r="K12" i="28"/>
  <c r="W29" i="28"/>
  <c r="AT14" i="28" s="1"/>
  <c r="Q32" i="28"/>
  <c r="V32" i="28"/>
  <c r="W23" i="28" s="1"/>
  <c r="AT20" i="28" s="1"/>
  <c r="W12" i="28"/>
  <c r="M32" i="28"/>
  <c r="N16" i="28"/>
  <c r="K21" i="28"/>
  <c r="AQ22" i="28" s="1"/>
  <c r="R12" i="28"/>
  <c r="K19" i="28"/>
  <c r="AQ24" i="28" s="1"/>
  <c r="W20" i="28"/>
  <c r="AT23" i="28" s="1"/>
  <c r="U32" i="28"/>
  <c r="AA14" i="27"/>
  <c r="AU29" i="27" s="1"/>
  <c r="AA15" i="27"/>
  <c r="AU28" i="27" s="1"/>
  <c r="AA31" i="27"/>
  <c r="AU12" i="27" s="1"/>
  <c r="J13" i="27"/>
  <c r="J32" i="27" s="1"/>
  <c r="AA20" i="27"/>
  <c r="AU23" i="27" s="1"/>
  <c r="AA22" i="27"/>
  <c r="AU21" i="27" s="1"/>
  <c r="AA23" i="27"/>
  <c r="AU20" i="27" s="1"/>
  <c r="AA13" i="27"/>
  <c r="AU30" i="27" s="1"/>
  <c r="Q32" i="27"/>
  <c r="E32" i="27"/>
  <c r="AA25" i="27"/>
  <c r="AU18" i="27" s="1"/>
  <c r="R12" i="27"/>
  <c r="AA26" i="27"/>
  <c r="AU17" i="27" s="1"/>
  <c r="F12" i="27"/>
  <c r="U32" i="27"/>
  <c r="V12" i="27"/>
  <c r="AA29" i="27"/>
  <c r="AU14" i="27" s="1"/>
  <c r="AA16" i="27"/>
  <c r="AU27" i="27" s="1"/>
  <c r="AA28" i="27"/>
  <c r="AU15" i="27" s="1"/>
  <c r="M32" i="27"/>
  <c r="N12" i="27"/>
  <c r="Z32" i="27"/>
  <c r="AA17" i="27"/>
  <c r="AU26" i="27" s="1"/>
  <c r="Y32" i="27"/>
  <c r="V32" i="26"/>
  <c r="W21" i="26" s="1"/>
  <c r="AT22" i="26" s="1"/>
  <c r="N12" i="26"/>
  <c r="E32" i="26"/>
  <c r="F12" i="26"/>
  <c r="Y32" i="26"/>
  <c r="I32" i="26"/>
  <c r="W23" i="26"/>
  <c r="AT20" i="26" s="1"/>
  <c r="Z12" i="26"/>
  <c r="Q32" i="26"/>
  <c r="R12" i="26"/>
  <c r="U32" i="26"/>
  <c r="W20" i="26"/>
  <c r="AT23" i="26" s="1"/>
  <c r="J13" i="26"/>
  <c r="R32" i="25"/>
  <c r="S19" i="25" s="1"/>
  <c r="AS24" i="25" s="1"/>
  <c r="S17" i="25"/>
  <c r="AS26" i="25" s="1"/>
  <c r="S22" i="25"/>
  <c r="AS21" i="25" s="1"/>
  <c r="W29" i="25"/>
  <c r="AT14" i="25" s="1"/>
  <c r="W13" i="25"/>
  <c r="AT30" i="25" s="1"/>
  <c r="S20" i="25"/>
  <c r="AS23" i="25" s="1"/>
  <c r="Y32" i="25"/>
  <c r="V32" i="25"/>
  <c r="W20" i="25" s="1"/>
  <c r="AT23" i="25" s="1"/>
  <c r="Z12" i="25"/>
  <c r="I32" i="25"/>
  <c r="J12" i="25"/>
  <c r="M32" i="25"/>
  <c r="N12" i="25"/>
  <c r="E32" i="25"/>
  <c r="W27" i="25"/>
  <c r="AT16" i="25" s="1"/>
  <c r="Q32" i="25"/>
  <c r="W12" i="25"/>
  <c r="F32" i="25"/>
  <c r="U32" i="25"/>
  <c r="R32" i="35" l="1"/>
  <c r="S18" i="35" s="1"/>
  <c r="AS25" i="35" s="1"/>
  <c r="F32" i="35"/>
  <c r="G28" i="35" s="1"/>
  <c r="M32" i="35"/>
  <c r="U32" i="35"/>
  <c r="E32" i="35"/>
  <c r="Z32" i="35"/>
  <c r="AA25" i="35" s="1"/>
  <c r="AU18" i="35" s="1"/>
  <c r="V32" i="35"/>
  <c r="W26" i="35" s="1"/>
  <c r="AT17" i="35" s="1"/>
  <c r="N12" i="35"/>
  <c r="J32" i="35"/>
  <c r="K14" i="35" s="1"/>
  <c r="AQ29" i="35" s="1"/>
  <c r="I32" i="35"/>
  <c r="AK71" i="34"/>
  <c r="AJ43" i="34"/>
  <c r="AJ42" i="34"/>
  <c r="AJ50" i="34"/>
  <c r="AK70" i="34" s="1"/>
  <c r="AR31" i="34"/>
  <c r="O32" i="34"/>
  <c r="N7" i="34"/>
  <c r="AJ40" i="34"/>
  <c r="S21" i="34"/>
  <c r="AS22" i="34" s="1"/>
  <c r="S30" i="34"/>
  <c r="AS13" i="34" s="1"/>
  <c r="S12" i="34"/>
  <c r="S15" i="34"/>
  <c r="AS28" i="34" s="1"/>
  <c r="S16" i="34"/>
  <c r="AS27" i="34" s="1"/>
  <c r="S20" i="34"/>
  <c r="AS23" i="34" s="1"/>
  <c r="S14" i="34"/>
  <c r="AS29" i="34" s="1"/>
  <c r="S31" i="34"/>
  <c r="AS12" i="34" s="1"/>
  <c r="AL91" i="34" s="1"/>
  <c r="AM111" i="34" s="1"/>
  <c r="AN131" i="34" s="1"/>
  <c r="AD122" i="34" s="1"/>
  <c r="AE122" i="34" s="1"/>
  <c r="S22" i="34"/>
  <c r="AS21" i="34" s="1"/>
  <c r="S29" i="34"/>
  <c r="AS14" i="34" s="1"/>
  <c r="S28" i="34"/>
  <c r="AS15" i="34" s="1"/>
  <c r="S19" i="34"/>
  <c r="AS24" i="34" s="1"/>
  <c r="S27" i="34"/>
  <c r="AS16" i="34" s="1"/>
  <c r="S13" i="34"/>
  <c r="AS30" i="34" s="1"/>
  <c r="S25" i="34"/>
  <c r="AS18" i="34" s="1"/>
  <c r="S24" i="34"/>
  <c r="AS19" i="34" s="1"/>
  <c r="S18" i="34"/>
  <c r="AS25" i="34" s="1"/>
  <c r="S23" i="34"/>
  <c r="AS20" i="34" s="1"/>
  <c r="S26" i="34"/>
  <c r="AS17" i="34" s="1"/>
  <c r="AJ39" i="34"/>
  <c r="AJ44" i="34"/>
  <c r="AJ46" i="34"/>
  <c r="K32" i="34"/>
  <c r="AQ31" i="34"/>
  <c r="AJ23" i="34" s="1"/>
  <c r="J7" i="34"/>
  <c r="AJ47" i="34"/>
  <c r="AJ33" i="34"/>
  <c r="AU31" i="34"/>
  <c r="S17" i="34"/>
  <c r="AS26" i="34" s="1"/>
  <c r="AJ37" i="34"/>
  <c r="AA28" i="34"/>
  <c r="AU15" i="34" s="1"/>
  <c r="AA13" i="34"/>
  <c r="AU30" i="34" s="1"/>
  <c r="AA19" i="34"/>
  <c r="AU24" i="34" s="1"/>
  <c r="AA27" i="34"/>
  <c r="AU16" i="34" s="1"/>
  <c r="AA31" i="34"/>
  <c r="AU12" i="34" s="1"/>
  <c r="AA24" i="34"/>
  <c r="AU19" i="34" s="1"/>
  <c r="AA23" i="34"/>
  <c r="AU20" i="34" s="1"/>
  <c r="AA22" i="34"/>
  <c r="AU21" i="34" s="1"/>
  <c r="AA14" i="34"/>
  <c r="AU29" i="34" s="1"/>
  <c r="AA16" i="34"/>
  <c r="AU27" i="34" s="1"/>
  <c r="AA20" i="34"/>
  <c r="AU23" i="34" s="1"/>
  <c r="AA21" i="34"/>
  <c r="AU22" i="34" s="1"/>
  <c r="AA30" i="34"/>
  <c r="AU13" i="34" s="1"/>
  <c r="AA29" i="34"/>
  <c r="AU14" i="34" s="1"/>
  <c r="AA26" i="34"/>
  <c r="AU17" i="34" s="1"/>
  <c r="AA17" i="34"/>
  <c r="AU26" i="34" s="1"/>
  <c r="AA18" i="34"/>
  <c r="AU25" i="34" s="1"/>
  <c r="AA25" i="34"/>
  <c r="AU18" i="34" s="1"/>
  <c r="AA15" i="34"/>
  <c r="AU28" i="34" s="1"/>
  <c r="G32" i="34"/>
  <c r="AJ21" i="34"/>
  <c r="F7" i="34"/>
  <c r="V7" i="34"/>
  <c r="AJ35" i="34"/>
  <c r="AJ41" i="34"/>
  <c r="AJ34" i="34"/>
  <c r="AJ45" i="34"/>
  <c r="W32" i="34"/>
  <c r="AJ38" i="34"/>
  <c r="AJ49" i="34"/>
  <c r="AJ36" i="34"/>
  <c r="AJ48" i="34"/>
  <c r="W25" i="25"/>
  <c r="AT18" i="25" s="1"/>
  <c r="S12" i="25"/>
  <c r="S18" i="25"/>
  <c r="AS25" i="25" s="1"/>
  <c r="O19" i="31"/>
  <c r="AR24" i="31" s="1"/>
  <c r="G19" i="31"/>
  <c r="G26" i="30"/>
  <c r="G14" i="30"/>
  <c r="AA28" i="28"/>
  <c r="AU15" i="28" s="1"/>
  <c r="W30" i="28"/>
  <c r="AT13" i="28" s="1"/>
  <c r="W14" i="28"/>
  <c r="AT29" i="28" s="1"/>
  <c r="W22" i="26"/>
  <c r="AT21" i="26" s="1"/>
  <c r="W26" i="26"/>
  <c r="AT17" i="26" s="1"/>
  <c r="W18" i="26"/>
  <c r="AT25" i="26" s="1"/>
  <c r="S29" i="25"/>
  <c r="AS14" i="25" s="1"/>
  <c r="S13" i="25"/>
  <c r="AS30" i="25" s="1"/>
  <c r="S26" i="25"/>
  <c r="AS17" i="25" s="1"/>
  <c r="S27" i="25"/>
  <c r="AS16" i="25" s="1"/>
  <c r="S16" i="25"/>
  <c r="AS27" i="25" s="1"/>
  <c r="V32" i="32"/>
  <c r="W12" i="32" s="1"/>
  <c r="AA28" i="32"/>
  <c r="AU15" i="32" s="1"/>
  <c r="AA23" i="32"/>
  <c r="AU20" i="32" s="1"/>
  <c r="AA15" i="32"/>
  <c r="AU28" i="32" s="1"/>
  <c r="AA16" i="32"/>
  <c r="AU27" i="32" s="1"/>
  <c r="AA19" i="32"/>
  <c r="AU24" i="32" s="1"/>
  <c r="AA27" i="32"/>
  <c r="AU16" i="32" s="1"/>
  <c r="N32" i="32"/>
  <c r="O12" i="32" s="1"/>
  <c r="R32" i="32"/>
  <c r="F32" i="32"/>
  <c r="AA25" i="32"/>
  <c r="AU18" i="32" s="1"/>
  <c r="AA31" i="32"/>
  <c r="AU12" i="32" s="1"/>
  <c r="AA26" i="32"/>
  <c r="AU17" i="32" s="1"/>
  <c r="AA18" i="32"/>
  <c r="AU25" i="32" s="1"/>
  <c r="AA21" i="32"/>
  <c r="AU22" i="32" s="1"/>
  <c r="AA20" i="32"/>
  <c r="AU23" i="32" s="1"/>
  <c r="J32" i="32"/>
  <c r="K12" i="32" s="1"/>
  <c r="AA12" i="32"/>
  <c r="AA14" i="32"/>
  <c r="AU29" i="32" s="1"/>
  <c r="Z32" i="31"/>
  <c r="AA12" i="31"/>
  <c r="G20" i="31"/>
  <c r="G17" i="31"/>
  <c r="O21" i="31"/>
  <c r="AR22" i="31" s="1"/>
  <c r="O28" i="31"/>
  <c r="AR15" i="31" s="1"/>
  <c r="O15" i="31"/>
  <c r="AR28" i="31" s="1"/>
  <c r="O16" i="31"/>
  <c r="AR27" i="31" s="1"/>
  <c r="G31" i="31"/>
  <c r="R32" i="31"/>
  <c r="S12" i="31"/>
  <c r="O26" i="31"/>
  <c r="AR17" i="31" s="1"/>
  <c r="G23" i="31"/>
  <c r="G13" i="31"/>
  <c r="O29" i="31"/>
  <c r="AR14" i="31" s="1"/>
  <c r="O18" i="31"/>
  <c r="AR25" i="31" s="1"/>
  <c r="O31" i="31"/>
  <c r="AR12" i="31" s="1"/>
  <c r="G14" i="31"/>
  <c r="G26" i="31"/>
  <c r="G21" i="31"/>
  <c r="O24" i="31"/>
  <c r="AR19" i="31" s="1"/>
  <c r="O14" i="31"/>
  <c r="AR29" i="31" s="1"/>
  <c r="G30" i="31"/>
  <c r="G16" i="31"/>
  <c r="O17" i="31"/>
  <c r="AR26" i="31" s="1"/>
  <c r="K16" i="31"/>
  <c r="AQ27" i="31" s="1"/>
  <c r="O12" i="31"/>
  <c r="O27" i="31"/>
  <c r="AR16" i="31" s="1"/>
  <c r="G25" i="31"/>
  <c r="V32" i="31"/>
  <c r="G29" i="31"/>
  <c r="O25" i="31"/>
  <c r="AR18" i="31" s="1"/>
  <c r="G18" i="31"/>
  <c r="G28" i="31"/>
  <c r="O22" i="31"/>
  <c r="AR21" i="31" s="1"/>
  <c r="O20" i="31"/>
  <c r="AR23" i="31" s="1"/>
  <c r="G15" i="31"/>
  <c r="G22" i="31"/>
  <c r="J32" i="31"/>
  <c r="G27" i="31"/>
  <c r="G12" i="31"/>
  <c r="O23" i="31"/>
  <c r="AR20" i="31" s="1"/>
  <c r="S15" i="30"/>
  <c r="AS28" i="30" s="1"/>
  <c r="N32" i="30"/>
  <c r="AT31" i="30"/>
  <c r="S20" i="30"/>
  <c r="AS23" i="30" s="1"/>
  <c r="S19" i="30"/>
  <c r="AS24" i="30" s="1"/>
  <c r="S13" i="30"/>
  <c r="AS30" i="30" s="1"/>
  <c r="S27" i="30"/>
  <c r="AS16" i="30" s="1"/>
  <c r="S21" i="30"/>
  <c r="AS22" i="30" s="1"/>
  <c r="J32" i="30"/>
  <c r="K12" i="30"/>
  <c r="W19" i="30"/>
  <c r="AT24" i="30" s="1"/>
  <c r="S30" i="30"/>
  <c r="AS13" i="30" s="1"/>
  <c r="AA20" i="30"/>
  <c r="AU23" i="30" s="1"/>
  <c r="AA21" i="30"/>
  <c r="AU22" i="30" s="1"/>
  <c r="AA18" i="30"/>
  <c r="AU25" i="30" s="1"/>
  <c r="S12" i="30"/>
  <c r="AA16" i="30"/>
  <c r="AU27" i="30" s="1"/>
  <c r="AA22" i="30"/>
  <c r="AU21" i="30" s="1"/>
  <c r="AA12" i="30"/>
  <c r="AA23" i="30"/>
  <c r="AU20" i="30" s="1"/>
  <c r="W31" i="30"/>
  <c r="AT12" i="30" s="1"/>
  <c r="W28" i="30"/>
  <c r="AT15" i="30" s="1"/>
  <c r="W26" i="30"/>
  <c r="AT17" i="30" s="1"/>
  <c r="W24" i="30"/>
  <c r="AT19" i="30" s="1"/>
  <c r="G23" i="30"/>
  <c r="G27" i="30"/>
  <c r="G20" i="30"/>
  <c r="G19" i="30"/>
  <c r="G18" i="30"/>
  <c r="G12" i="30"/>
  <c r="S24" i="30"/>
  <c r="AS19" i="30" s="1"/>
  <c r="S23" i="30"/>
  <c r="AS20" i="30" s="1"/>
  <c r="S28" i="30"/>
  <c r="AS15" i="30" s="1"/>
  <c r="AA27" i="30"/>
  <c r="AU16" i="30" s="1"/>
  <c r="AA26" i="30"/>
  <c r="AU17" i="30" s="1"/>
  <c r="AA29" i="30"/>
  <c r="AU14" i="30" s="1"/>
  <c r="AA13" i="30"/>
  <c r="AU30" i="30" s="1"/>
  <c r="AA31" i="30"/>
  <c r="AU12" i="30" s="1"/>
  <c r="AA30" i="30"/>
  <c r="AU13" i="30" s="1"/>
  <c r="S16" i="30"/>
  <c r="AS27" i="30" s="1"/>
  <c r="S29" i="30"/>
  <c r="AS14" i="30" s="1"/>
  <c r="S25" i="30"/>
  <c r="AS18" i="30" s="1"/>
  <c r="AA14" i="30"/>
  <c r="AU29" i="30" s="1"/>
  <c r="W18" i="30"/>
  <c r="AT25" i="30" s="1"/>
  <c r="W30" i="30"/>
  <c r="AT13" i="30" s="1"/>
  <c r="S22" i="30"/>
  <c r="AS21" i="30" s="1"/>
  <c r="S17" i="30"/>
  <c r="AS26" i="30" s="1"/>
  <c r="S26" i="30"/>
  <c r="AS17" i="30" s="1"/>
  <c r="AA24" i="30"/>
  <c r="AU19" i="30" s="1"/>
  <c r="S18" i="30"/>
  <c r="AS25" i="30" s="1"/>
  <c r="G15" i="30"/>
  <c r="G31" i="30"/>
  <c r="G13" i="30"/>
  <c r="W31" i="29"/>
  <c r="AT12" i="29" s="1"/>
  <c r="W25" i="29"/>
  <c r="AT18" i="29" s="1"/>
  <c r="W24" i="29"/>
  <c r="AT19" i="29" s="1"/>
  <c r="W22" i="29"/>
  <c r="AT21" i="29" s="1"/>
  <c r="AA27" i="29"/>
  <c r="AU16" i="29" s="1"/>
  <c r="AA25" i="29"/>
  <c r="AU18" i="29" s="1"/>
  <c r="AA14" i="29"/>
  <c r="AU29" i="29" s="1"/>
  <c r="AA31" i="29"/>
  <c r="AU12" i="29" s="1"/>
  <c r="AA22" i="29"/>
  <c r="AU21" i="29" s="1"/>
  <c r="AA20" i="29"/>
  <c r="AU23" i="29" s="1"/>
  <c r="AA30" i="29"/>
  <c r="AU13" i="29" s="1"/>
  <c r="W30" i="29"/>
  <c r="AT13" i="29" s="1"/>
  <c r="J32" i="29"/>
  <c r="W18" i="29"/>
  <c r="AT25" i="29" s="1"/>
  <c r="W23" i="29"/>
  <c r="AT20" i="29" s="1"/>
  <c r="W27" i="29"/>
  <c r="AT16" i="29" s="1"/>
  <c r="R32" i="29"/>
  <c r="S12" i="29"/>
  <c r="W26" i="29"/>
  <c r="AT17" i="29" s="1"/>
  <c r="AA28" i="29"/>
  <c r="AU15" i="29" s="1"/>
  <c r="AA29" i="29"/>
  <c r="AU14" i="29" s="1"/>
  <c r="W13" i="29"/>
  <c r="AT30" i="29" s="1"/>
  <c r="AA16" i="29"/>
  <c r="AU27" i="29" s="1"/>
  <c r="W12" i="29"/>
  <c r="W21" i="29"/>
  <c r="AT22" i="29" s="1"/>
  <c r="W20" i="29"/>
  <c r="AT23" i="29" s="1"/>
  <c r="AA21" i="29"/>
  <c r="AU22" i="29" s="1"/>
  <c r="AA23" i="29"/>
  <c r="AU20" i="29" s="1"/>
  <c r="AA15" i="29"/>
  <c r="AU28" i="29" s="1"/>
  <c r="AA18" i="29"/>
  <c r="AU25" i="29" s="1"/>
  <c r="G12" i="29"/>
  <c r="F32" i="29"/>
  <c r="W29" i="29"/>
  <c r="AT14" i="29" s="1"/>
  <c r="AA19" i="29"/>
  <c r="AU24" i="29" s="1"/>
  <c r="N32" i="29"/>
  <c r="O12" i="29"/>
  <c r="W15" i="29"/>
  <c r="AT28" i="29" s="1"/>
  <c r="W17" i="29"/>
  <c r="AT26" i="29" s="1"/>
  <c r="AA24" i="29"/>
  <c r="AU19" i="29" s="1"/>
  <c r="W28" i="29"/>
  <c r="AT15" i="29" s="1"/>
  <c r="W14" i="29"/>
  <c r="AT29" i="29" s="1"/>
  <c r="AA12" i="29"/>
  <c r="AA26" i="29"/>
  <c r="AU17" i="29" s="1"/>
  <c r="AT31" i="28"/>
  <c r="AU31" i="28"/>
  <c r="W15" i="28"/>
  <c r="AT28" i="28" s="1"/>
  <c r="AA31" i="28"/>
  <c r="AU12" i="28" s="1"/>
  <c r="AA21" i="28"/>
  <c r="AU22" i="28" s="1"/>
  <c r="AA14" i="28"/>
  <c r="AU29" i="28" s="1"/>
  <c r="O26" i="28"/>
  <c r="AR17" i="28" s="1"/>
  <c r="O25" i="28"/>
  <c r="AR18" i="28" s="1"/>
  <c r="O18" i="28"/>
  <c r="AR25" i="28" s="1"/>
  <c r="O17" i="28"/>
  <c r="AR26" i="28" s="1"/>
  <c r="O12" i="28"/>
  <c r="O29" i="28"/>
  <c r="AR14" i="28" s="1"/>
  <c r="O20" i="28"/>
  <c r="AR23" i="28" s="1"/>
  <c r="O21" i="28"/>
  <c r="AR22" i="28" s="1"/>
  <c r="W13" i="28"/>
  <c r="AT30" i="28" s="1"/>
  <c r="AQ31" i="28"/>
  <c r="W18" i="28"/>
  <c r="AT25" i="28" s="1"/>
  <c r="W16" i="28"/>
  <c r="AT27" i="28" s="1"/>
  <c r="O30" i="28"/>
  <c r="AR13" i="28" s="1"/>
  <c r="O28" i="28"/>
  <c r="AR15" i="28" s="1"/>
  <c r="AA18" i="28"/>
  <c r="AU25" i="28" s="1"/>
  <c r="AA29" i="28"/>
  <c r="AU14" i="28" s="1"/>
  <c r="AA20" i="28"/>
  <c r="AU23" i="28" s="1"/>
  <c r="W26" i="28"/>
  <c r="AT17" i="28" s="1"/>
  <c r="W22" i="28"/>
  <c r="AT21" i="28" s="1"/>
  <c r="K30" i="28"/>
  <c r="AQ13" i="28" s="1"/>
  <c r="O13" i="28"/>
  <c r="AR30" i="28" s="1"/>
  <c r="R32" i="28"/>
  <c r="S12" i="28"/>
  <c r="O24" i="28"/>
  <c r="AR19" i="28" s="1"/>
  <c r="O16" i="28"/>
  <c r="AR27" i="28" s="1"/>
  <c r="K28" i="28"/>
  <c r="AQ15" i="28" s="1"/>
  <c r="AA16" i="28"/>
  <c r="AU27" i="28" s="1"/>
  <c r="AA17" i="28"/>
  <c r="AU26" i="28" s="1"/>
  <c r="AA24" i="28"/>
  <c r="AU19" i="28" s="1"/>
  <c r="O23" i="28"/>
  <c r="AR20" i="28" s="1"/>
  <c r="F32" i="28"/>
  <c r="G12" i="28" s="1"/>
  <c r="W25" i="28"/>
  <c r="AT18" i="28" s="1"/>
  <c r="AA27" i="28"/>
  <c r="AU16" i="28" s="1"/>
  <c r="K25" i="28"/>
  <c r="AQ18" i="28" s="1"/>
  <c r="AA15" i="28"/>
  <c r="AU28" i="28" s="1"/>
  <c r="O15" i="28"/>
  <c r="AR28" i="28" s="1"/>
  <c r="W21" i="28"/>
  <c r="AT22" i="28" s="1"/>
  <c r="W31" i="28"/>
  <c r="AT12" i="28" s="1"/>
  <c r="W28" i="28"/>
  <c r="AT15" i="28" s="1"/>
  <c r="W24" i="28"/>
  <c r="AT19" i="28" s="1"/>
  <c r="O27" i="28"/>
  <c r="AR16" i="28" s="1"/>
  <c r="W27" i="28"/>
  <c r="AT16" i="28" s="1"/>
  <c r="K29" i="28"/>
  <c r="AQ14" i="28" s="1"/>
  <c r="K22" i="28"/>
  <c r="AQ21" i="28" s="1"/>
  <c r="K16" i="28"/>
  <c r="AQ27" i="28" s="1"/>
  <c r="K23" i="28"/>
  <c r="AQ20" i="28" s="1"/>
  <c r="AA25" i="28"/>
  <c r="AU18" i="28" s="1"/>
  <c r="O19" i="28"/>
  <c r="AR24" i="28" s="1"/>
  <c r="K13" i="28"/>
  <c r="AQ30" i="28" s="1"/>
  <c r="AA26" i="28"/>
  <c r="AU17" i="28" s="1"/>
  <c r="AA23" i="28"/>
  <c r="AU20" i="28" s="1"/>
  <c r="K18" i="28"/>
  <c r="AQ25" i="28" s="1"/>
  <c r="K27" i="28"/>
  <c r="AQ16" i="28" s="1"/>
  <c r="O22" i="28"/>
  <c r="AR21" i="28" s="1"/>
  <c r="K26" i="28"/>
  <c r="AQ17" i="28" s="1"/>
  <c r="W19" i="28"/>
  <c r="AT24" i="28" s="1"/>
  <c r="W17" i="28"/>
  <c r="AT26" i="28" s="1"/>
  <c r="K14" i="28"/>
  <c r="AQ29" i="28" s="1"/>
  <c r="AA19" i="28"/>
  <c r="AU24" i="28" s="1"/>
  <c r="K15" i="28"/>
  <c r="AQ28" i="28" s="1"/>
  <c r="O31" i="28"/>
  <c r="AR12" i="28" s="1"/>
  <c r="AA30" i="28"/>
  <c r="AU13" i="28" s="1"/>
  <c r="AA22" i="28"/>
  <c r="AU21" i="28" s="1"/>
  <c r="AA13" i="28"/>
  <c r="AU30" i="28" s="1"/>
  <c r="K27" i="27"/>
  <c r="AQ16" i="27" s="1"/>
  <c r="K23" i="27"/>
  <c r="AQ20" i="27" s="1"/>
  <c r="K14" i="27"/>
  <c r="AQ29" i="27" s="1"/>
  <c r="K18" i="27"/>
  <c r="AQ25" i="27" s="1"/>
  <c r="K28" i="27"/>
  <c r="AQ15" i="27" s="1"/>
  <c r="K31" i="27"/>
  <c r="AQ12" i="27" s="1"/>
  <c r="K17" i="27"/>
  <c r="AQ26" i="27" s="1"/>
  <c r="K22" i="27"/>
  <c r="AQ21" i="27" s="1"/>
  <c r="K29" i="27"/>
  <c r="AQ14" i="27" s="1"/>
  <c r="K12" i="27"/>
  <c r="K24" i="27"/>
  <c r="AQ19" i="27" s="1"/>
  <c r="K30" i="27"/>
  <c r="AQ13" i="27" s="1"/>
  <c r="K16" i="27"/>
  <c r="AQ27" i="27" s="1"/>
  <c r="K20" i="27"/>
  <c r="AQ23" i="27" s="1"/>
  <c r="K25" i="27"/>
  <c r="AQ18" i="27" s="1"/>
  <c r="K15" i="27"/>
  <c r="AQ28" i="27" s="1"/>
  <c r="K21" i="27"/>
  <c r="AQ22" i="27" s="1"/>
  <c r="K19" i="27"/>
  <c r="AQ24" i="27" s="1"/>
  <c r="K26" i="27"/>
  <c r="AQ17" i="27" s="1"/>
  <c r="R32" i="27"/>
  <c r="S12" i="27" s="1"/>
  <c r="AA24" i="27"/>
  <c r="AU19" i="27" s="1"/>
  <c r="AA19" i="27"/>
  <c r="AU24" i="27" s="1"/>
  <c r="AA12" i="27"/>
  <c r="F32" i="27"/>
  <c r="G12" i="27" s="1"/>
  <c r="AA30" i="27"/>
  <c r="AU13" i="27" s="1"/>
  <c r="AA18" i="27"/>
  <c r="AU25" i="27" s="1"/>
  <c r="AA21" i="27"/>
  <c r="AU22" i="27" s="1"/>
  <c r="V32" i="27"/>
  <c r="W12" i="27"/>
  <c r="N32" i="27"/>
  <c r="O12" i="27" s="1"/>
  <c r="K13" i="27"/>
  <c r="AQ30" i="27" s="1"/>
  <c r="AA27" i="27"/>
  <c r="AU16" i="27" s="1"/>
  <c r="S12" i="26"/>
  <c r="R32" i="26"/>
  <c r="W17" i="26"/>
  <c r="AT26" i="26" s="1"/>
  <c r="W12" i="26"/>
  <c r="W19" i="26"/>
  <c r="AT24" i="26" s="1"/>
  <c r="W13" i="26"/>
  <c r="AT30" i="26" s="1"/>
  <c r="W24" i="26"/>
  <c r="AT19" i="26" s="1"/>
  <c r="W30" i="26"/>
  <c r="AT13" i="26" s="1"/>
  <c r="W25" i="26"/>
  <c r="AT18" i="26" s="1"/>
  <c r="W27" i="26"/>
  <c r="AT16" i="26" s="1"/>
  <c r="W31" i="26"/>
  <c r="AT12" i="26" s="1"/>
  <c r="W29" i="26"/>
  <c r="AT14" i="26" s="1"/>
  <c r="Z32" i="26"/>
  <c r="AA12" i="26"/>
  <c r="F32" i="26"/>
  <c r="G12" i="26"/>
  <c r="N32" i="26"/>
  <c r="O12" i="26"/>
  <c r="W28" i="26"/>
  <c r="AT15" i="26" s="1"/>
  <c r="J32" i="26"/>
  <c r="W14" i="26"/>
  <c r="AT29" i="26" s="1"/>
  <c r="W16" i="26"/>
  <c r="AT27" i="26" s="1"/>
  <c r="W15" i="26"/>
  <c r="AT28" i="26" s="1"/>
  <c r="G31" i="25"/>
  <c r="G27" i="25"/>
  <c r="G28" i="25"/>
  <c r="G15" i="25"/>
  <c r="G18" i="25"/>
  <c r="AT31" i="25"/>
  <c r="W23" i="25"/>
  <c r="AT20" i="25" s="1"/>
  <c r="W28" i="25"/>
  <c r="AT15" i="25" s="1"/>
  <c r="S23" i="25"/>
  <c r="AS20" i="25" s="1"/>
  <c r="S30" i="25"/>
  <c r="AS13" i="25" s="1"/>
  <c r="W22" i="25"/>
  <c r="AT21" i="25" s="1"/>
  <c r="W26" i="25"/>
  <c r="AT17" i="25" s="1"/>
  <c r="S15" i="25"/>
  <c r="AS28" i="25" s="1"/>
  <c r="W30" i="25"/>
  <c r="AT13" i="25" s="1"/>
  <c r="G17" i="25"/>
  <c r="G26" i="25"/>
  <c r="G19" i="25"/>
  <c r="G30" i="25"/>
  <c r="G20" i="25"/>
  <c r="G22" i="25"/>
  <c r="G16" i="25"/>
  <c r="G29" i="25"/>
  <c r="G24" i="25"/>
  <c r="G21" i="25"/>
  <c r="W19" i="25"/>
  <c r="AT24" i="25" s="1"/>
  <c r="W31" i="25"/>
  <c r="AT12" i="25" s="1"/>
  <c r="W16" i="25"/>
  <c r="AT27" i="25" s="1"/>
  <c r="W15" i="25"/>
  <c r="AT28" i="25" s="1"/>
  <c r="W17" i="25"/>
  <c r="AT26" i="25" s="1"/>
  <c r="AS31" i="25"/>
  <c r="N32" i="25"/>
  <c r="O12" i="25" s="1"/>
  <c r="W14" i="25"/>
  <c r="AT29" i="25" s="1"/>
  <c r="W18" i="25"/>
  <c r="AT25" i="25" s="1"/>
  <c r="G13" i="25"/>
  <c r="S24" i="25"/>
  <c r="AS19" i="25" s="1"/>
  <c r="S21" i="25"/>
  <c r="AS22" i="25" s="1"/>
  <c r="W24" i="25"/>
  <c r="AT19" i="25" s="1"/>
  <c r="G25" i="25"/>
  <c r="W21" i="25"/>
  <c r="AT22" i="25" s="1"/>
  <c r="G12" i="25"/>
  <c r="J32" i="25"/>
  <c r="K12" i="25"/>
  <c r="Z32" i="25"/>
  <c r="G23" i="25"/>
  <c r="G14" i="25"/>
  <c r="S31" i="25"/>
  <c r="AS12" i="25" s="1"/>
  <c r="S28" i="25"/>
  <c r="AS15" i="25" s="1"/>
  <c r="S14" i="25"/>
  <c r="AS29" i="25" s="1"/>
  <c r="S25" i="25"/>
  <c r="AS18" i="25" s="1"/>
  <c r="AE76" i="7"/>
  <c r="AE75" i="7"/>
  <c r="AE74" i="7"/>
  <c r="AE73" i="7"/>
  <c r="AE72" i="7"/>
  <c r="AE71" i="7"/>
  <c r="AE70" i="7"/>
  <c r="AE69" i="7"/>
  <c r="AE68" i="7"/>
  <c r="AE67" i="7"/>
  <c r="AE66" i="7"/>
  <c r="AE65" i="7"/>
  <c r="AE64" i="7"/>
  <c r="AE63" i="7"/>
  <c r="AE62" i="7"/>
  <c r="AE61" i="7"/>
  <c r="AE60" i="7"/>
  <c r="AE59" i="7"/>
  <c r="AE58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I32" i="7"/>
  <c r="C32" i="7"/>
  <c r="AE27" i="7"/>
  <c r="Y31" i="7"/>
  <c r="Z31" i="7" s="1"/>
  <c r="U31" i="7"/>
  <c r="V31" i="7" s="1"/>
  <c r="Q31" i="7"/>
  <c r="R31" i="7" s="1"/>
  <c r="M31" i="7"/>
  <c r="N31" i="7" s="1"/>
  <c r="I31" i="7"/>
  <c r="J31" i="7" s="1"/>
  <c r="E31" i="7"/>
  <c r="F31" i="7" s="1"/>
  <c r="AE26" i="7"/>
  <c r="Y30" i="7"/>
  <c r="Z30" i="7" s="1"/>
  <c r="V30" i="7"/>
  <c r="U30" i="7"/>
  <c r="R30" i="7"/>
  <c r="Q30" i="7"/>
  <c r="N30" i="7"/>
  <c r="M30" i="7"/>
  <c r="I30" i="7"/>
  <c r="J30" i="7" s="1"/>
  <c r="E30" i="7"/>
  <c r="F30" i="7" s="1"/>
  <c r="AE25" i="7"/>
  <c r="Y29" i="7"/>
  <c r="Z29" i="7" s="1"/>
  <c r="V29" i="7"/>
  <c r="U29" i="7"/>
  <c r="Q29" i="7"/>
  <c r="R29" i="7" s="1"/>
  <c r="M29" i="7"/>
  <c r="N29" i="7" s="1"/>
  <c r="J29" i="7"/>
  <c r="I29" i="7"/>
  <c r="F29" i="7"/>
  <c r="E29" i="7"/>
  <c r="AE24" i="7"/>
  <c r="Y28" i="7"/>
  <c r="Z28" i="7" s="1"/>
  <c r="U28" i="7"/>
  <c r="V28" i="7" s="1"/>
  <c r="R28" i="7"/>
  <c r="Q28" i="7"/>
  <c r="M28" i="7"/>
  <c r="N28" i="7" s="1"/>
  <c r="J28" i="7"/>
  <c r="I28" i="7"/>
  <c r="E28" i="7"/>
  <c r="F28" i="7" s="1"/>
  <c r="AE23" i="7"/>
  <c r="Y27" i="7"/>
  <c r="Z27" i="7" s="1"/>
  <c r="V27" i="7"/>
  <c r="U27" i="7"/>
  <c r="Q27" i="7"/>
  <c r="R27" i="7" s="1"/>
  <c r="M27" i="7"/>
  <c r="N27" i="7" s="1"/>
  <c r="I27" i="7"/>
  <c r="J27" i="7" s="1"/>
  <c r="F27" i="7"/>
  <c r="E27" i="7"/>
  <c r="AE22" i="7"/>
  <c r="Z26" i="7"/>
  <c r="Y26" i="7"/>
  <c r="U26" i="7"/>
  <c r="V26" i="7" s="1"/>
  <c r="Q26" i="7"/>
  <c r="R26" i="7" s="1"/>
  <c r="M26" i="7"/>
  <c r="N26" i="7" s="1"/>
  <c r="J26" i="7"/>
  <c r="I26" i="7"/>
  <c r="E26" i="7"/>
  <c r="F26" i="7" s="1"/>
  <c r="AE21" i="7"/>
  <c r="Y25" i="7"/>
  <c r="Z25" i="7" s="1"/>
  <c r="U25" i="7"/>
  <c r="V25" i="7" s="1"/>
  <c r="Q25" i="7"/>
  <c r="R25" i="7" s="1"/>
  <c r="N25" i="7"/>
  <c r="M25" i="7"/>
  <c r="I25" i="7"/>
  <c r="J25" i="7" s="1"/>
  <c r="E25" i="7"/>
  <c r="F25" i="7" s="1"/>
  <c r="AE20" i="7"/>
  <c r="Y24" i="7"/>
  <c r="Z24" i="7" s="1"/>
  <c r="U24" i="7"/>
  <c r="V24" i="7" s="1"/>
  <c r="R24" i="7"/>
  <c r="Q24" i="7"/>
  <c r="M24" i="7"/>
  <c r="N24" i="7" s="1"/>
  <c r="I24" i="7"/>
  <c r="J24" i="7" s="1"/>
  <c r="E24" i="7"/>
  <c r="F24" i="7" s="1"/>
  <c r="AE19" i="7"/>
  <c r="Y23" i="7"/>
  <c r="Z23" i="7" s="1"/>
  <c r="V23" i="7"/>
  <c r="U23" i="7"/>
  <c r="R23" i="7"/>
  <c r="Q23" i="7"/>
  <c r="M23" i="7"/>
  <c r="N23" i="7" s="1"/>
  <c r="I23" i="7"/>
  <c r="J23" i="7" s="1"/>
  <c r="F23" i="7"/>
  <c r="E23" i="7"/>
  <c r="AE18" i="7"/>
  <c r="Z22" i="7"/>
  <c r="Y22" i="7"/>
  <c r="V22" i="7"/>
  <c r="U22" i="7"/>
  <c r="Q22" i="7"/>
  <c r="R22" i="7" s="1"/>
  <c r="M22" i="7"/>
  <c r="N22" i="7" s="1"/>
  <c r="J22" i="7"/>
  <c r="I22" i="7"/>
  <c r="E22" i="7"/>
  <c r="F22" i="7" s="1"/>
  <c r="AE17" i="7"/>
  <c r="Z21" i="7"/>
  <c r="Y21" i="7"/>
  <c r="V21" i="7"/>
  <c r="U21" i="7"/>
  <c r="Q21" i="7"/>
  <c r="R21" i="7" s="1"/>
  <c r="N21" i="7"/>
  <c r="M21" i="7"/>
  <c r="J21" i="7"/>
  <c r="I21" i="7"/>
  <c r="E21" i="7"/>
  <c r="F21" i="7" s="1"/>
  <c r="AE16" i="7"/>
  <c r="Z20" i="7"/>
  <c r="Y20" i="7"/>
  <c r="U20" i="7"/>
  <c r="V20" i="7" s="1"/>
  <c r="R20" i="7"/>
  <c r="Q20" i="7"/>
  <c r="N20" i="7"/>
  <c r="M20" i="7"/>
  <c r="J20" i="7"/>
  <c r="I20" i="7"/>
  <c r="E20" i="7"/>
  <c r="F20" i="7" s="1"/>
  <c r="AE15" i="7"/>
  <c r="Y19" i="7"/>
  <c r="Z19" i="7" s="1"/>
  <c r="V19" i="7"/>
  <c r="U19" i="7"/>
  <c r="R19" i="7"/>
  <c r="Q19" i="7"/>
  <c r="M19" i="7"/>
  <c r="N19" i="7" s="1"/>
  <c r="I19" i="7"/>
  <c r="J19" i="7" s="1"/>
  <c r="E19" i="7"/>
  <c r="F19" i="7" s="1"/>
  <c r="AE14" i="7"/>
  <c r="Y18" i="7"/>
  <c r="Z18" i="7" s="1"/>
  <c r="U18" i="7"/>
  <c r="V18" i="7" s="1"/>
  <c r="Q18" i="7"/>
  <c r="R18" i="7" s="1"/>
  <c r="N18" i="7"/>
  <c r="M18" i="7"/>
  <c r="J18" i="7"/>
  <c r="I18" i="7"/>
  <c r="F18" i="7"/>
  <c r="E18" i="7"/>
  <c r="AE13" i="7"/>
  <c r="Z17" i="7"/>
  <c r="Y17" i="7"/>
  <c r="U17" i="7"/>
  <c r="V17" i="7" s="1"/>
  <c r="Q17" i="7"/>
  <c r="R17" i="7" s="1"/>
  <c r="M17" i="7"/>
  <c r="N17" i="7" s="1"/>
  <c r="I17" i="7"/>
  <c r="J17" i="7" s="1"/>
  <c r="E17" i="7"/>
  <c r="F17" i="7" s="1"/>
  <c r="AE12" i="7"/>
  <c r="Y16" i="7"/>
  <c r="Z16" i="7" s="1"/>
  <c r="U16" i="7"/>
  <c r="V16" i="7" s="1"/>
  <c r="Q16" i="7"/>
  <c r="M16" i="7"/>
  <c r="N16" i="7" s="1"/>
  <c r="J16" i="7"/>
  <c r="I16" i="7"/>
  <c r="F16" i="7"/>
  <c r="E16" i="7"/>
  <c r="AE11" i="7"/>
  <c r="Y15" i="7"/>
  <c r="Z15" i="7" s="1"/>
  <c r="U15" i="7"/>
  <c r="V15" i="7" s="1"/>
  <c r="R15" i="7"/>
  <c r="Q15" i="7"/>
  <c r="M15" i="7"/>
  <c r="N15" i="7" s="1"/>
  <c r="I15" i="7"/>
  <c r="J15" i="7" s="1"/>
  <c r="F15" i="7"/>
  <c r="E15" i="7"/>
  <c r="AE10" i="7"/>
  <c r="Y14" i="7"/>
  <c r="Z14" i="7" s="1"/>
  <c r="V14" i="7"/>
  <c r="U14" i="7"/>
  <c r="R14" i="7"/>
  <c r="Q14" i="7"/>
  <c r="M14" i="7"/>
  <c r="N14" i="7" s="1"/>
  <c r="I14" i="7"/>
  <c r="J14" i="7" s="1"/>
  <c r="E14" i="7"/>
  <c r="F14" i="7" s="1"/>
  <c r="AE9" i="7"/>
  <c r="Z13" i="7"/>
  <c r="Y13" i="7"/>
  <c r="V13" i="7"/>
  <c r="U13" i="7"/>
  <c r="R13" i="7"/>
  <c r="Q13" i="7"/>
  <c r="M13" i="7"/>
  <c r="N13" i="7" s="1"/>
  <c r="I13" i="7"/>
  <c r="J13" i="7" s="1"/>
  <c r="F13" i="7"/>
  <c r="E13" i="7"/>
  <c r="AE8" i="7"/>
  <c r="Y12" i="7"/>
  <c r="U12" i="7"/>
  <c r="R12" i="7"/>
  <c r="Q12" i="7"/>
  <c r="N12" i="7"/>
  <c r="M12" i="7"/>
  <c r="J12" i="7"/>
  <c r="I12" i="7"/>
  <c r="E12" i="7"/>
  <c r="S16" i="35" l="1"/>
  <c r="AS27" i="35" s="1"/>
  <c r="G15" i="35"/>
  <c r="S14" i="35"/>
  <c r="AS29" i="35" s="1"/>
  <c r="S24" i="35"/>
  <c r="AS19" i="35" s="1"/>
  <c r="G30" i="35"/>
  <c r="G31" i="35"/>
  <c r="G17" i="35"/>
  <c r="S28" i="35"/>
  <c r="AS15" i="35" s="1"/>
  <c r="G23" i="35"/>
  <c r="G18" i="35"/>
  <c r="G25" i="35"/>
  <c r="G26" i="35"/>
  <c r="G20" i="35"/>
  <c r="W13" i="35"/>
  <c r="AT30" i="35" s="1"/>
  <c r="S23" i="35"/>
  <c r="AS20" i="35" s="1"/>
  <c r="S26" i="35"/>
  <c r="AS17" i="35" s="1"/>
  <c r="S12" i="35"/>
  <c r="AS31" i="35" s="1"/>
  <c r="S27" i="35"/>
  <c r="AS16" i="35" s="1"/>
  <c r="G19" i="35"/>
  <c r="S15" i="35"/>
  <c r="AS28" i="35" s="1"/>
  <c r="G16" i="35"/>
  <c r="G22" i="35"/>
  <c r="S21" i="35"/>
  <c r="AS22" i="35" s="1"/>
  <c r="G12" i="35"/>
  <c r="G13" i="35"/>
  <c r="G21" i="35"/>
  <c r="S25" i="35"/>
  <c r="AS18" i="35" s="1"/>
  <c r="S30" i="35"/>
  <c r="AS13" i="35" s="1"/>
  <c r="G27" i="35"/>
  <c r="S22" i="35"/>
  <c r="AS21" i="35" s="1"/>
  <c r="S13" i="35"/>
  <c r="AS30" i="35" s="1"/>
  <c r="K22" i="35"/>
  <c r="AQ21" i="35" s="1"/>
  <c r="S20" i="35"/>
  <c r="AS23" i="35" s="1"/>
  <c r="S29" i="35"/>
  <c r="AS14" i="35" s="1"/>
  <c r="S31" i="35"/>
  <c r="AS12" i="35" s="1"/>
  <c r="S17" i="35"/>
  <c r="AS26" i="35" s="1"/>
  <c r="G14" i="35"/>
  <c r="S19" i="35"/>
  <c r="AS24" i="35" s="1"/>
  <c r="G24" i="35"/>
  <c r="AA26" i="35"/>
  <c r="AU17" i="35" s="1"/>
  <c r="G29" i="35"/>
  <c r="AA30" i="35"/>
  <c r="AU13" i="35" s="1"/>
  <c r="AA19" i="35"/>
  <c r="AU24" i="35" s="1"/>
  <c r="AA29" i="35"/>
  <c r="AU14" i="35" s="1"/>
  <c r="AA18" i="35"/>
  <c r="AU25" i="35" s="1"/>
  <c r="K25" i="35"/>
  <c r="AQ18" i="35" s="1"/>
  <c r="AA17" i="35"/>
  <c r="AU26" i="35" s="1"/>
  <c r="K19" i="35"/>
  <c r="AQ24" i="35" s="1"/>
  <c r="AA12" i="35"/>
  <c r="AU31" i="35" s="1"/>
  <c r="AA27" i="35"/>
  <c r="AU16" i="35" s="1"/>
  <c r="K13" i="35"/>
  <c r="AQ30" i="35" s="1"/>
  <c r="W16" i="35"/>
  <c r="AT27" i="35" s="1"/>
  <c r="K26" i="35"/>
  <c r="AQ17" i="35" s="1"/>
  <c r="K12" i="35"/>
  <c r="K28" i="35"/>
  <c r="AQ15" i="35" s="1"/>
  <c r="K24" i="35"/>
  <c r="AQ19" i="35" s="1"/>
  <c r="K18" i="35"/>
  <c r="AQ25" i="35" s="1"/>
  <c r="W25" i="35"/>
  <c r="AT18" i="35" s="1"/>
  <c r="W29" i="35"/>
  <c r="AT14" i="35" s="1"/>
  <c r="K16" i="35"/>
  <c r="AQ27" i="35" s="1"/>
  <c r="W15" i="35"/>
  <c r="AT28" i="35" s="1"/>
  <c r="K21" i="35"/>
  <c r="AQ22" i="35" s="1"/>
  <c r="AA22" i="35"/>
  <c r="AU21" i="35" s="1"/>
  <c r="W19" i="35"/>
  <c r="AT24" i="35" s="1"/>
  <c r="W12" i="35"/>
  <c r="AA13" i="35"/>
  <c r="AU30" i="35" s="1"/>
  <c r="K23" i="35"/>
  <c r="AQ20" i="35" s="1"/>
  <c r="W22" i="35"/>
  <c r="AT21" i="35" s="1"/>
  <c r="W30" i="35"/>
  <c r="AT13" i="35" s="1"/>
  <c r="W20" i="35"/>
  <c r="AT23" i="35" s="1"/>
  <c r="K30" i="35"/>
  <c r="AQ13" i="35" s="1"/>
  <c r="W17" i="35"/>
  <c r="AT26" i="35" s="1"/>
  <c r="K29" i="35"/>
  <c r="AQ14" i="35" s="1"/>
  <c r="W28" i="35"/>
  <c r="AT15" i="35" s="1"/>
  <c r="W14" i="35"/>
  <c r="AT29" i="35" s="1"/>
  <c r="W18" i="35"/>
  <c r="AT25" i="35" s="1"/>
  <c r="W23" i="35"/>
  <c r="AT20" i="35" s="1"/>
  <c r="W31" i="35"/>
  <c r="AT12" i="35" s="1"/>
  <c r="K31" i="35"/>
  <c r="AQ12" i="35" s="1"/>
  <c r="AA21" i="35"/>
  <c r="AU22" i="35" s="1"/>
  <c r="AA20" i="35"/>
  <c r="AU23" i="35" s="1"/>
  <c r="AA15" i="35"/>
  <c r="AU28" i="35" s="1"/>
  <c r="AA31" i="35"/>
  <c r="AU12" i="35" s="1"/>
  <c r="AA14" i="35"/>
  <c r="AU29" i="35" s="1"/>
  <c r="AA24" i="35"/>
  <c r="AU19" i="35" s="1"/>
  <c r="AA23" i="35"/>
  <c r="AU20" i="35" s="1"/>
  <c r="AA16" i="35"/>
  <c r="AU27" i="35" s="1"/>
  <c r="AA28" i="35"/>
  <c r="AU15" i="35" s="1"/>
  <c r="K20" i="35"/>
  <c r="AQ23" i="35" s="1"/>
  <c r="W27" i="35"/>
  <c r="AT16" i="35" s="1"/>
  <c r="K17" i="35"/>
  <c r="AQ26" i="35" s="1"/>
  <c r="W24" i="35"/>
  <c r="AT19" i="35" s="1"/>
  <c r="N32" i="35"/>
  <c r="O12" i="35" s="1"/>
  <c r="W21" i="35"/>
  <c r="AT22" i="35" s="1"/>
  <c r="K27" i="35"/>
  <c r="AQ16" i="35" s="1"/>
  <c r="K15" i="35"/>
  <c r="AQ28" i="35" s="1"/>
  <c r="AK60" i="34"/>
  <c r="AK68" i="34"/>
  <c r="AK69" i="34"/>
  <c r="AJ19" i="34"/>
  <c r="AK54" i="34"/>
  <c r="Z7" i="34"/>
  <c r="AJ27" i="34"/>
  <c r="S32" i="34"/>
  <c r="AS31" i="34"/>
  <c r="R7" i="34"/>
  <c r="AJ15" i="34"/>
  <c r="AJ18" i="34"/>
  <c r="AJ28" i="34"/>
  <c r="AK67" i="34"/>
  <c r="AK62" i="34"/>
  <c r="AJ22" i="34"/>
  <c r="AK58" i="34"/>
  <c r="AJ26" i="34"/>
  <c r="AK53" i="34"/>
  <c r="AK65" i="34"/>
  <c r="AJ30" i="34"/>
  <c r="AJ29" i="34"/>
  <c r="AK49" i="34" s="1"/>
  <c r="AJ14" i="34"/>
  <c r="AK57" i="34"/>
  <c r="AJ25" i="34"/>
  <c r="AK56" i="34"/>
  <c r="AJ16" i="34"/>
  <c r="AJ17" i="34"/>
  <c r="AK64" i="34"/>
  <c r="AL90" i="34"/>
  <c r="AM110" i="34" s="1"/>
  <c r="AN130" i="34" s="1"/>
  <c r="AD121" i="34" s="1"/>
  <c r="AE121" i="34" s="1"/>
  <c r="AJ24" i="34"/>
  <c r="AK44" i="34" s="1"/>
  <c r="AL88" i="34"/>
  <c r="AJ13" i="34"/>
  <c r="AJ31" i="34"/>
  <c r="AK66" i="34"/>
  <c r="AK61" i="34"/>
  <c r="AJ32" i="34"/>
  <c r="AK52" i="34" s="1"/>
  <c r="AA32" i="34"/>
  <c r="AL89" i="34"/>
  <c r="AM109" i="34" s="1"/>
  <c r="AN129" i="34" s="1"/>
  <c r="AD120" i="34" s="1"/>
  <c r="AE120" i="34" s="1"/>
  <c r="AK55" i="34"/>
  <c r="AJ20" i="34"/>
  <c r="AK59" i="34"/>
  <c r="AK63" i="34"/>
  <c r="AR31" i="32"/>
  <c r="AT31" i="32"/>
  <c r="AU31" i="32"/>
  <c r="AA32" i="32"/>
  <c r="Z7" i="32"/>
  <c r="AQ31" i="32"/>
  <c r="G28" i="32"/>
  <c r="G19" i="32"/>
  <c r="G29" i="32"/>
  <c r="G25" i="32"/>
  <c r="G18" i="32"/>
  <c r="G16" i="32"/>
  <c r="G15" i="32"/>
  <c r="G17" i="32"/>
  <c r="G26" i="32"/>
  <c r="G22" i="32"/>
  <c r="G27" i="32"/>
  <c r="G21" i="32"/>
  <c r="G20" i="32"/>
  <c r="G24" i="32"/>
  <c r="G31" i="32"/>
  <c r="G13" i="32"/>
  <c r="G14" i="32"/>
  <c r="G30" i="32"/>
  <c r="G23" i="32"/>
  <c r="K26" i="32"/>
  <c r="AQ17" i="32" s="1"/>
  <c r="K17" i="32"/>
  <c r="AQ26" i="32" s="1"/>
  <c r="K29" i="32"/>
  <c r="AQ14" i="32" s="1"/>
  <c r="K23" i="32"/>
  <c r="AQ20" i="32" s="1"/>
  <c r="K16" i="32"/>
  <c r="AQ27" i="32" s="1"/>
  <c r="K31" i="32"/>
  <c r="AQ12" i="32" s="1"/>
  <c r="K20" i="32"/>
  <c r="AQ23" i="32" s="1"/>
  <c r="K24" i="32"/>
  <c r="AQ19" i="32" s="1"/>
  <c r="K15" i="32"/>
  <c r="AQ28" i="32" s="1"/>
  <c r="K19" i="32"/>
  <c r="AQ24" i="32" s="1"/>
  <c r="K14" i="32"/>
  <c r="AQ29" i="32" s="1"/>
  <c r="K18" i="32"/>
  <c r="AQ25" i="32" s="1"/>
  <c r="K21" i="32"/>
  <c r="AQ22" i="32" s="1"/>
  <c r="K25" i="32"/>
  <c r="AQ18" i="32" s="1"/>
  <c r="K28" i="32"/>
  <c r="AQ15" i="32" s="1"/>
  <c r="K22" i="32"/>
  <c r="AQ21" i="32" s="1"/>
  <c r="K30" i="32"/>
  <c r="AQ13" i="32" s="1"/>
  <c r="K13" i="32"/>
  <c r="AQ30" i="32" s="1"/>
  <c r="K27" i="32"/>
  <c r="AQ16" i="32" s="1"/>
  <c r="G12" i="32"/>
  <c r="S26" i="32"/>
  <c r="AS17" i="32" s="1"/>
  <c r="S18" i="32"/>
  <c r="AS25" i="32" s="1"/>
  <c r="S17" i="32"/>
  <c r="AS26" i="32" s="1"/>
  <c r="S20" i="32"/>
  <c r="AS23" i="32" s="1"/>
  <c r="S16" i="32"/>
  <c r="AS27" i="32" s="1"/>
  <c r="S28" i="32"/>
  <c r="AS15" i="32" s="1"/>
  <c r="S22" i="32"/>
  <c r="AS21" i="32" s="1"/>
  <c r="S13" i="32"/>
  <c r="AS30" i="32" s="1"/>
  <c r="S30" i="32"/>
  <c r="AS13" i="32" s="1"/>
  <c r="S19" i="32"/>
  <c r="AS24" i="32" s="1"/>
  <c r="S14" i="32"/>
  <c r="AS29" i="32" s="1"/>
  <c r="S23" i="32"/>
  <c r="AS20" i="32" s="1"/>
  <c r="S27" i="32"/>
  <c r="AS16" i="32" s="1"/>
  <c r="S29" i="32"/>
  <c r="AS14" i="32" s="1"/>
  <c r="S15" i="32"/>
  <c r="AS28" i="32" s="1"/>
  <c r="S31" i="32"/>
  <c r="AS12" i="32" s="1"/>
  <c r="S25" i="32"/>
  <c r="AS18" i="32" s="1"/>
  <c r="S21" i="32"/>
  <c r="AS22" i="32" s="1"/>
  <c r="S24" i="32"/>
  <c r="AS19" i="32" s="1"/>
  <c r="S12" i="32"/>
  <c r="O29" i="32"/>
  <c r="AR14" i="32" s="1"/>
  <c r="O23" i="32"/>
  <c r="AR20" i="32" s="1"/>
  <c r="O31" i="32"/>
  <c r="AR12" i="32" s="1"/>
  <c r="O27" i="32"/>
  <c r="AR16" i="32" s="1"/>
  <c r="O24" i="32"/>
  <c r="AR19" i="32" s="1"/>
  <c r="O16" i="32"/>
  <c r="AR27" i="32" s="1"/>
  <c r="O25" i="32"/>
  <c r="AR18" i="32" s="1"/>
  <c r="O22" i="32"/>
  <c r="AR21" i="32" s="1"/>
  <c r="O30" i="32"/>
  <c r="AR13" i="32" s="1"/>
  <c r="O19" i="32"/>
  <c r="AR24" i="32" s="1"/>
  <c r="O14" i="32"/>
  <c r="AR29" i="32" s="1"/>
  <c r="O21" i="32"/>
  <c r="AR22" i="32" s="1"/>
  <c r="O15" i="32"/>
  <c r="AR28" i="32" s="1"/>
  <c r="O20" i="32"/>
  <c r="AR23" i="32" s="1"/>
  <c r="O13" i="32"/>
  <c r="AR30" i="32" s="1"/>
  <c r="O17" i="32"/>
  <c r="AR26" i="32" s="1"/>
  <c r="O28" i="32"/>
  <c r="AR15" i="32" s="1"/>
  <c r="O18" i="32"/>
  <c r="AR25" i="32" s="1"/>
  <c r="O26" i="32"/>
  <c r="AR17" i="32" s="1"/>
  <c r="W22" i="32"/>
  <c r="AT21" i="32" s="1"/>
  <c r="W19" i="32"/>
  <c r="AT24" i="32" s="1"/>
  <c r="W24" i="32"/>
  <c r="AT19" i="32" s="1"/>
  <c r="W23" i="32"/>
  <c r="AT20" i="32" s="1"/>
  <c r="W14" i="32"/>
  <c r="AT29" i="32" s="1"/>
  <c r="W18" i="32"/>
  <c r="AT25" i="32" s="1"/>
  <c r="W13" i="32"/>
  <c r="AT30" i="32" s="1"/>
  <c r="W25" i="32"/>
  <c r="AT18" i="32" s="1"/>
  <c r="W27" i="32"/>
  <c r="AT16" i="32" s="1"/>
  <c r="W31" i="32"/>
  <c r="AT12" i="32" s="1"/>
  <c r="W29" i="32"/>
  <c r="AT14" i="32" s="1"/>
  <c r="W15" i="32"/>
  <c r="AT28" i="32" s="1"/>
  <c r="W21" i="32"/>
  <c r="AT22" i="32" s="1"/>
  <c r="W28" i="32"/>
  <c r="AT15" i="32" s="1"/>
  <c r="W20" i="32"/>
  <c r="AT23" i="32" s="1"/>
  <c r="W30" i="32"/>
  <c r="AT13" i="32" s="1"/>
  <c r="W17" i="32"/>
  <c r="AT26" i="32" s="1"/>
  <c r="W16" i="32"/>
  <c r="AT27" i="32" s="1"/>
  <c r="W26" i="32"/>
  <c r="AT17" i="32" s="1"/>
  <c r="O32" i="31"/>
  <c r="N7" i="31"/>
  <c r="AR31" i="31"/>
  <c r="W31" i="31"/>
  <c r="AT12" i="31" s="1"/>
  <c r="W29" i="31"/>
  <c r="AT14" i="31" s="1"/>
  <c r="W20" i="31"/>
  <c r="AT23" i="31" s="1"/>
  <c r="W24" i="31"/>
  <c r="AT19" i="31" s="1"/>
  <c r="W21" i="31"/>
  <c r="AT22" i="31" s="1"/>
  <c r="W17" i="31"/>
  <c r="AT26" i="31" s="1"/>
  <c r="W27" i="31"/>
  <c r="AT16" i="31" s="1"/>
  <c r="W14" i="31"/>
  <c r="AT29" i="31" s="1"/>
  <c r="W16" i="31"/>
  <c r="AT27" i="31" s="1"/>
  <c r="W28" i="31"/>
  <c r="AT15" i="31" s="1"/>
  <c r="W23" i="31"/>
  <c r="AT20" i="31" s="1"/>
  <c r="W30" i="31"/>
  <c r="AT13" i="31" s="1"/>
  <c r="W18" i="31"/>
  <c r="AT25" i="31" s="1"/>
  <c r="W25" i="31"/>
  <c r="AT18" i="31" s="1"/>
  <c r="W26" i="31"/>
  <c r="AT17" i="31" s="1"/>
  <c r="W19" i="31"/>
  <c r="AT24" i="31" s="1"/>
  <c r="W15" i="31"/>
  <c r="AT28" i="31" s="1"/>
  <c r="W22" i="31"/>
  <c r="AT21" i="31" s="1"/>
  <c r="W13" i="31"/>
  <c r="AT30" i="31" s="1"/>
  <c r="AS31" i="31"/>
  <c r="F7" i="31"/>
  <c r="G32" i="31"/>
  <c r="K29" i="31"/>
  <c r="AQ14" i="31" s="1"/>
  <c r="K30" i="31"/>
  <c r="AQ13" i="31" s="1"/>
  <c r="AJ36" i="31" s="1"/>
  <c r="K26" i="31"/>
  <c r="AQ17" i="31" s="1"/>
  <c r="K19" i="31"/>
  <c r="AQ24" i="31" s="1"/>
  <c r="K22" i="31"/>
  <c r="AQ21" i="31" s="1"/>
  <c r="K14" i="31"/>
  <c r="AQ29" i="31" s="1"/>
  <c r="K12" i="31"/>
  <c r="K17" i="31"/>
  <c r="AQ26" i="31" s="1"/>
  <c r="K23" i="31"/>
  <c r="AQ20" i="31" s="1"/>
  <c r="K21" i="31"/>
  <c r="AQ22" i="31" s="1"/>
  <c r="K24" i="31"/>
  <c r="AQ19" i="31" s="1"/>
  <c r="K15" i="31"/>
  <c r="AQ28" i="31" s="1"/>
  <c r="K13" i="31"/>
  <c r="AQ30" i="31" s="1"/>
  <c r="K20" i="31"/>
  <c r="AQ23" i="31" s="1"/>
  <c r="K28" i="31"/>
  <c r="AQ15" i="31" s="1"/>
  <c r="K31" i="31"/>
  <c r="AQ12" i="31" s="1"/>
  <c r="K18" i="31"/>
  <c r="AQ25" i="31" s="1"/>
  <c r="K25" i="31"/>
  <c r="AQ18" i="31" s="1"/>
  <c r="K27" i="31"/>
  <c r="AQ16" i="31" s="1"/>
  <c r="S25" i="31"/>
  <c r="AS18" i="31" s="1"/>
  <c r="S24" i="31"/>
  <c r="AS19" i="31" s="1"/>
  <c r="S19" i="31"/>
  <c r="AS24" i="31" s="1"/>
  <c r="S27" i="31"/>
  <c r="AS16" i="31" s="1"/>
  <c r="S20" i="31"/>
  <c r="AS23" i="31" s="1"/>
  <c r="S31" i="31"/>
  <c r="AS12" i="31" s="1"/>
  <c r="S30" i="31"/>
  <c r="AS13" i="31" s="1"/>
  <c r="S28" i="31"/>
  <c r="AS15" i="31" s="1"/>
  <c r="S29" i="31"/>
  <c r="AS14" i="31" s="1"/>
  <c r="S17" i="31"/>
  <c r="AS26" i="31" s="1"/>
  <c r="S13" i="31"/>
  <c r="AS30" i="31" s="1"/>
  <c r="S16" i="31"/>
  <c r="AS27" i="31" s="1"/>
  <c r="S22" i="31"/>
  <c r="AS21" i="31" s="1"/>
  <c r="S26" i="31"/>
  <c r="AS17" i="31" s="1"/>
  <c r="S15" i="31"/>
  <c r="AS28" i="31" s="1"/>
  <c r="S21" i="31"/>
  <c r="AS22" i="31" s="1"/>
  <c r="S14" i="31"/>
  <c r="AS29" i="31" s="1"/>
  <c r="S23" i="31"/>
  <c r="AS20" i="31" s="1"/>
  <c r="S18" i="31"/>
  <c r="AS25" i="31" s="1"/>
  <c r="AU31" i="31"/>
  <c r="W12" i="31"/>
  <c r="AJ51" i="31"/>
  <c r="AK71" i="31" s="1"/>
  <c r="AA31" i="31"/>
  <c r="AU12" i="31" s="1"/>
  <c r="AA27" i="31"/>
  <c r="AU16" i="31" s="1"/>
  <c r="AA23" i="31"/>
  <c r="AU20" i="31" s="1"/>
  <c r="AA28" i="31"/>
  <c r="AU15" i="31" s="1"/>
  <c r="AA18" i="31"/>
  <c r="AU25" i="31" s="1"/>
  <c r="AA20" i="31"/>
  <c r="AU23" i="31" s="1"/>
  <c r="AA19" i="31"/>
  <c r="AU24" i="31" s="1"/>
  <c r="AA14" i="31"/>
  <c r="AU29" i="31" s="1"/>
  <c r="AA17" i="31"/>
  <c r="AU26" i="31" s="1"/>
  <c r="AA26" i="31"/>
  <c r="AU17" i="31" s="1"/>
  <c r="AA21" i="31"/>
  <c r="AU22" i="31" s="1"/>
  <c r="AA16" i="31"/>
  <c r="AU27" i="31" s="1"/>
  <c r="AA30" i="31"/>
  <c r="AU13" i="31" s="1"/>
  <c r="AA24" i="31"/>
  <c r="AU19" i="31" s="1"/>
  <c r="AA25" i="31"/>
  <c r="AU18" i="31" s="1"/>
  <c r="AA22" i="31"/>
  <c r="AU21" i="31" s="1"/>
  <c r="AA29" i="31"/>
  <c r="AU14" i="31" s="1"/>
  <c r="AA13" i="31"/>
  <c r="AU30" i="31" s="1"/>
  <c r="AA15" i="31"/>
  <c r="AU28" i="31" s="1"/>
  <c r="AQ31" i="30"/>
  <c r="V7" i="30"/>
  <c r="K22" i="30"/>
  <c r="AQ21" i="30" s="1"/>
  <c r="K26" i="30"/>
  <c r="AQ17" i="30" s="1"/>
  <c r="AJ27" i="30" s="1"/>
  <c r="K23" i="30"/>
  <c r="AQ20" i="30" s="1"/>
  <c r="K30" i="30"/>
  <c r="AQ13" i="30" s="1"/>
  <c r="AJ31" i="30" s="1"/>
  <c r="K29" i="30"/>
  <c r="AQ14" i="30" s="1"/>
  <c r="AJ47" i="30" s="1"/>
  <c r="K14" i="30"/>
  <c r="AQ29" i="30" s="1"/>
  <c r="AJ18" i="30" s="1"/>
  <c r="K28" i="30"/>
  <c r="AQ15" i="30" s="1"/>
  <c r="AJ29" i="30" s="1"/>
  <c r="K18" i="30"/>
  <c r="AQ25" i="30" s="1"/>
  <c r="K16" i="30"/>
  <c r="AQ27" i="30" s="1"/>
  <c r="AJ19" i="30" s="1"/>
  <c r="K20" i="30"/>
  <c r="AQ23" i="30" s="1"/>
  <c r="K17" i="30"/>
  <c r="AQ26" i="30" s="1"/>
  <c r="K19" i="30"/>
  <c r="AQ24" i="30" s="1"/>
  <c r="K13" i="30"/>
  <c r="AQ30" i="30" s="1"/>
  <c r="K21" i="30"/>
  <c r="AQ22" i="30" s="1"/>
  <c r="AJ22" i="30" s="1"/>
  <c r="K25" i="30"/>
  <c r="AQ18" i="30" s="1"/>
  <c r="AJ26" i="30" s="1"/>
  <c r="K31" i="30"/>
  <c r="AQ12" i="30" s="1"/>
  <c r="K24" i="30"/>
  <c r="AQ19" i="30" s="1"/>
  <c r="K27" i="30"/>
  <c r="AQ16" i="30" s="1"/>
  <c r="AJ28" i="30" s="1"/>
  <c r="K15" i="30"/>
  <c r="AQ28" i="30" s="1"/>
  <c r="R7" i="30"/>
  <c r="S32" i="30"/>
  <c r="AS31" i="30"/>
  <c r="O22" i="30"/>
  <c r="AR21" i="30" s="1"/>
  <c r="O18" i="30"/>
  <c r="AR25" i="30" s="1"/>
  <c r="O17" i="30"/>
  <c r="AR26" i="30" s="1"/>
  <c r="O30" i="30"/>
  <c r="AR13" i="30" s="1"/>
  <c r="O24" i="30"/>
  <c r="AR19" i="30" s="1"/>
  <c r="O26" i="30"/>
  <c r="AR17" i="30" s="1"/>
  <c r="O28" i="30"/>
  <c r="AR15" i="30" s="1"/>
  <c r="O20" i="30"/>
  <c r="AR23" i="30" s="1"/>
  <c r="O27" i="30"/>
  <c r="AR16" i="30" s="1"/>
  <c r="O16" i="30"/>
  <c r="AR27" i="30" s="1"/>
  <c r="O13" i="30"/>
  <c r="AR30" i="30" s="1"/>
  <c r="O31" i="30"/>
  <c r="AR12" i="30" s="1"/>
  <c r="O19" i="30"/>
  <c r="AR24" i="30" s="1"/>
  <c r="O25" i="30"/>
  <c r="AR18" i="30" s="1"/>
  <c r="O23" i="30"/>
  <c r="AR20" i="30" s="1"/>
  <c r="O14" i="30"/>
  <c r="AR29" i="30" s="1"/>
  <c r="O21" i="30"/>
  <c r="AR22" i="30" s="1"/>
  <c r="O15" i="30"/>
  <c r="AR28" i="30" s="1"/>
  <c r="O29" i="30"/>
  <c r="AR14" i="30" s="1"/>
  <c r="AA32" i="30"/>
  <c r="Z7" i="30"/>
  <c r="AU31" i="30"/>
  <c r="O12" i="30"/>
  <c r="AJ51" i="30"/>
  <c r="G32" i="30"/>
  <c r="AJ23" i="30"/>
  <c r="AJ13" i="30"/>
  <c r="AJ25" i="30"/>
  <c r="AJ14" i="30"/>
  <c r="AJ15" i="30"/>
  <c r="F7" i="30"/>
  <c r="AJ21" i="30"/>
  <c r="W32" i="30"/>
  <c r="K31" i="29"/>
  <c r="AQ12" i="29" s="1"/>
  <c r="K22" i="29"/>
  <c r="AQ21" i="29" s="1"/>
  <c r="K19" i="29"/>
  <c r="AQ24" i="29" s="1"/>
  <c r="K21" i="29"/>
  <c r="AQ22" i="29" s="1"/>
  <c r="K23" i="29"/>
  <c r="AQ20" i="29" s="1"/>
  <c r="K29" i="29"/>
  <c r="AQ14" i="29" s="1"/>
  <c r="K13" i="29"/>
  <c r="AQ30" i="29" s="1"/>
  <c r="K14" i="29"/>
  <c r="AQ29" i="29" s="1"/>
  <c r="K27" i="29"/>
  <c r="AQ16" i="29" s="1"/>
  <c r="K18" i="29"/>
  <c r="AQ25" i="29" s="1"/>
  <c r="K15" i="29"/>
  <c r="AQ28" i="29" s="1"/>
  <c r="K26" i="29"/>
  <c r="AQ17" i="29" s="1"/>
  <c r="K25" i="29"/>
  <c r="AQ18" i="29" s="1"/>
  <c r="K20" i="29"/>
  <c r="AQ23" i="29" s="1"/>
  <c r="K16" i="29"/>
  <c r="AQ27" i="29" s="1"/>
  <c r="K17" i="29"/>
  <c r="AQ26" i="29" s="1"/>
  <c r="K28" i="29"/>
  <c r="AQ15" i="29" s="1"/>
  <c r="K30" i="29"/>
  <c r="AQ13" i="29" s="1"/>
  <c r="K24" i="29"/>
  <c r="AQ19" i="29" s="1"/>
  <c r="K12" i="29"/>
  <c r="AR31" i="29"/>
  <c r="S20" i="29"/>
  <c r="AS23" i="29" s="1"/>
  <c r="S19" i="29"/>
  <c r="AS24" i="29" s="1"/>
  <c r="S29" i="29"/>
  <c r="AS14" i="29" s="1"/>
  <c r="S15" i="29"/>
  <c r="AS28" i="29" s="1"/>
  <c r="S14" i="29"/>
  <c r="AS29" i="29" s="1"/>
  <c r="S31" i="29"/>
  <c r="AS12" i="29" s="1"/>
  <c r="S26" i="29"/>
  <c r="AS17" i="29" s="1"/>
  <c r="S21" i="29"/>
  <c r="AS22" i="29" s="1"/>
  <c r="S28" i="29"/>
  <c r="AS15" i="29" s="1"/>
  <c r="S25" i="29"/>
  <c r="AS18" i="29" s="1"/>
  <c r="S22" i="29"/>
  <c r="AS21" i="29" s="1"/>
  <c r="S16" i="29"/>
  <c r="AS27" i="29" s="1"/>
  <c r="S23" i="29"/>
  <c r="AS20" i="29" s="1"/>
  <c r="S18" i="29"/>
  <c r="AS25" i="29" s="1"/>
  <c r="S27" i="29"/>
  <c r="AS16" i="29" s="1"/>
  <c r="S13" i="29"/>
  <c r="AS30" i="29" s="1"/>
  <c r="S30" i="29"/>
  <c r="AS13" i="29" s="1"/>
  <c r="S17" i="29"/>
  <c r="AS26" i="29" s="1"/>
  <c r="S24" i="29"/>
  <c r="AS19" i="29" s="1"/>
  <c r="O27" i="29"/>
  <c r="AR16" i="29" s="1"/>
  <c r="O14" i="29"/>
  <c r="AR29" i="29" s="1"/>
  <c r="O25" i="29"/>
  <c r="AR18" i="29" s="1"/>
  <c r="O29" i="29"/>
  <c r="AR14" i="29" s="1"/>
  <c r="O17" i="29"/>
  <c r="AR26" i="29" s="1"/>
  <c r="O18" i="29"/>
  <c r="AR25" i="29" s="1"/>
  <c r="O26" i="29"/>
  <c r="AR17" i="29" s="1"/>
  <c r="O13" i="29"/>
  <c r="AR30" i="29" s="1"/>
  <c r="O19" i="29"/>
  <c r="AR24" i="29" s="1"/>
  <c r="O28" i="29"/>
  <c r="AR15" i="29" s="1"/>
  <c r="O30" i="29"/>
  <c r="AR13" i="29" s="1"/>
  <c r="O22" i="29"/>
  <c r="AR21" i="29" s="1"/>
  <c r="O20" i="29"/>
  <c r="AR23" i="29" s="1"/>
  <c r="O15" i="29"/>
  <c r="AR28" i="29" s="1"/>
  <c r="O23" i="29"/>
  <c r="AR20" i="29" s="1"/>
  <c r="O21" i="29"/>
  <c r="AR22" i="29" s="1"/>
  <c r="O24" i="29"/>
  <c r="AR19" i="29" s="1"/>
  <c r="O16" i="29"/>
  <c r="AR27" i="29" s="1"/>
  <c r="O31" i="29"/>
  <c r="AR12" i="29" s="1"/>
  <c r="AA32" i="29"/>
  <c r="AU31" i="29"/>
  <c r="Z7" i="29"/>
  <c r="AS31" i="29"/>
  <c r="G28" i="29"/>
  <c r="G29" i="29"/>
  <c r="G27" i="29"/>
  <c r="G16" i="29"/>
  <c r="G15" i="29"/>
  <c r="G23" i="29"/>
  <c r="G17" i="29"/>
  <c r="G25" i="29"/>
  <c r="G14" i="29"/>
  <c r="G22" i="29"/>
  <c r="G24" i="29"/>
  <c r="G26" i="29"/>
  <c r="AJ46" i="29" s="1"/>
  <c r="G18" i="29"/>
  <c r="G20" i="29"/>
  <c r="G13" i="29"/>
  <c r="G21" i="29"/>
  <c r="G19" i="29"/>
  <c r="G30" i="29"/>
  <c r="G31" i="29"/>
  <c r="AJ51" i="29" s="1"/>
  <c r="AT31" i="29"/>
  <c r="V7" i="29"/>
  <c r="W32" i="29"/>
  <c r="AJ13" i="28"/>
  <c r="AJ14" i="28"/>
  <c r="J7" i="28"/>
  <c r="Z7" i="28"/>
  <c r="K32" i="28"/>
  <c r="AA32" i="28"/>
  <c r="O32" i="28"/>
  <c r="AR31" i="28"/>
  <c r="N7" i="28"/>
  <c r="G22" i="28"/>
  <c r="G26" i="28"/>
  <c r="G15" i="28"/>
  <c r="AJ35" i="28" s="1"/>
  <c r="G31" i="28"/>
  <c r="AJ51" i="28" s="1"/>
  <c r="AK71" i="28" s="1"/>
  <c r="G24" i="28"/>
  <c r="G20" i="28"/>
  <c r="G28" i="28"/>
  <c r="G14" i="28"/>
  <c r="G23" i="28"/>
  <c r="G17" i="28"/>
  <c r="G16" i="28"/>
  <c r="G27" i="28"/>
  <c r="G19" i="28"/>
  <c r="G13" i="28"/>
  <c r="AJ31" i="28" s="1"/>
  <c r="G30" i="28"/>
  <c r="AJ50" i="28" s="1"/>
  <c r="AK70" i="28" s="1"/>
  <c r="G21" i="28"/>
  <c r="G25" i="28"/>
  <c r="G18" i="28"/>
  <c r="G29" i="28"/>
  <c r="AJ49" i="28" s="1"/>
  <c r="AK69" i="28" s="1"/>
  <c r="AL89" i="28" s="1"/>
  <c r="AS31" i="28"/>
  <c r="V7" i="28"/>
  <c r="S23" i="28"/>
  <c r="AS20" i="28" s="1"/>
  <c r="S28" i="28"/>
  <c r="AS15" i="28" s="1"/>
  <c r="S29" i="28"/>
  <c r="AS14" i="28" s="1"/>
  <c r="S15" i="28"/>
  <c r="AS28" i="28" s="1"/>
  <c r="S18" i="28"/>
  <c r="AS25" i="28" s="1"/>
  <c r="S25" i="28"/>
  <c r="AS18" i="28" s="1"/>
  <c r="S20" i="28"/>
  <c r="AS23" i="28" s="1"/>
  <c r="S17" i="28"/>
  <c r="AS26" i="28" s="1"/>
  <c r="S19" i="28"/>
  <c r="AS24" i="28" s="1"/>
  <c r="S21" i="28"/>
  <c r="AS22" i="28" s="1"/>
  <c r="S16" i="28"/>
  <c r="AS27" i="28" s="1"/>
  <c r="S22" i="28"/>
  <c r="AS21" i="28" s="1"/>
  <c r="S13" i="28"/>
  <c r="AS30" i="28" s="1"/>
  <c r="S27" i="28"/>
  <c r="AS16" i="28" s="1"/>
  <c r="S31" i="28"/>
  <c r="AS12" i="28" s="1"/>
  <c r="S24" i="28"/>
  <c r="AS19" i="28" s="1"/>
  <c r="S14" i="28"/>
  <c r="AS29" i="28" s="1"/>
  <c r="S26" i="28"/>
  <c r="AS17" i="28" s="1"/>
  <c r="S30" i="28"/>
  <c r="AS13" i="28" s="1"/>
  <c r="W32" i="28"/>
  <c r="AJ14" i="27"/>
  <c r="AS31" i="27"/>
  <c r="AT31" i="27"/>
  <c r="W31" i="27"/>
  <c r="AT12" i="27" s="1"/>
  <c r="W17" i="27"/>
  <c r="AT26" i="27" s="1"/>
  <c r="W16" i="27"/>
  <c r="AT27" i="27" s="1"/>
  <c r="W20" i="27"/>
  <c r="AT23" i="27" s="1"/>
  <c r="W24" i="27"/>
  <c r="AT19" i="27" s="1"/>
  <c r="W14" i="27"/>
  <c r="AT29" i="27" s="1"/>
  <c r="W21" i="27"/>
  <c r="AT22" i="27" s="1"/>
  <c r="W13" i="27"/>
  <c r="AT30" i="27" s="1"/>
  <c r="W26" i="27"/>
  <c r="AT17" i="27" s="1"/>
  <c r="W18" i="27"/>
  <c r="AT25" i="27" s="1"/>
  <c r="W29" i="27"/>
  <c r="AT14" i="27" s="1"/>
  <c r="W23" i="27"/>
  <c r="AT20" i="27" s="1"/>
  <c r="W27" i="27"/>
  <c r="AT16" i="27" s="1"/>
  <c r="W25" i="27"/>
  <c r="AT18" i="27" s="1"/>
  <c r="W28" i="27"/>
  <c r="AT15" i="27" s="1"/>
  <c r="W15" i="27"/>
  <c r="AT28" i="27" s="1"/>
  <c r="W19" i="27"/>
  <c r="AT24" i="27" s="1"/>
  <c r="W22" i="27"/>
  <c r="AT21" i="27" s="1"/>
  <c r="W30" i="27"/>
  <c r="AT13" i="27" s="1"/>
  <c r="O31" i="27"/>
  <c r="AR12" i="27" s="1"/>
  <c r="O23" i="27"/>
  <c r="AR20" i="27" s="1"/>
  <c r="O22" i="27"/>
  <c r="AR21" i="27" s="1"/>
  <c r="O17" i="27"/>
  <c r="AR26" i="27" s="1"/>
  <c r="O25" i="27"/>
  <c r="AR18" i="27" s="1"/>
  <c r="O18" i="27"/>
  <c r="AR25" i="27" s="1"/>
  <c r="O28" i="27"/>
  <c r="AR15" i="27" s="1"/>
  <c r="O19" i="27"/>
  <c r="AR24" i="27" s="1"/>
  <c r="O24" i="27"/>
  <c r="AR19" i="27" s="1"/>
  <c r="O29" i="27"/>
  <c r="AR14" i="27" s="1"/>
  <c r="O20" i="27"/>
  <c r="AR23" i="27" s="1"/>
  <c r="O30" i="27"/>
  <c r="AR13" i="27" s="1"/>
  <c r="O26" i="27"/>
  <c r="AR17" i="27" s="1"/>
  <c r="O13" i="27"/>
  <c r="AR30" i="27" s="1"/>
  <c r="O14" i="27"/>
  <c r="AR29" i="27" s="1"/>
  <c r="O15" i="27"/>
  <c r="AR28" i="27" s="1"/>
  <c r="O21" i="27"/>
  <c r="AR22" i="27" s="1"/>
  <c r="O16" i="27"/>
  <c r="AR27" i="27" s="1"/>
  <c r="O27" i="27"/>
  <c r="AR16" i="27" s="1"/>
  <c r="Z7" i="27"/>
  <c r="AA32" i="27"/>
  <c r="AU31" i="27"/>
  <c r="S30" i="27"/>
  <c r="AS13" i="27" s="1"/>
  <c r="S26" i="27"/>
  <c r="AS17" i="27" s="1"/>
  <c r="S25" i="27"/>
  <c r="AS18" i="27" s="1"/>
  <c r="S22" i="27"/>
  <c r="AS21" i="27" s="1"/>
  <c r="S13" i="27"/>
  <c r="AS30" i="27" s="1"/>
  <c r="S20" i="27"/>
  <c r="AS23" i="27" s="1"/>
  <c r="S15" i="27"/>
  <c r="AS28" i="27" s="1"/>
  <c r="S27" i="27"/>
  <c r="AS16" i="27" s="1"/>
  <c r="S19" i="27"/>
  <c r="AS24" i="27" s="1"/>
  <c r="S28" i="27"/>
  <c r="AS15" i="27" s="1"/>
  <c r="S18" i="27"/>
  <c r="AS25" i="27" s="1"/>
  <c r="S24" i="27"/>
  <c r="AS19" i="27" s="1"/>
  <c r="S23" i="27"/>
  <c r="AS20" i="27" s="1"/>
  <c r="S21" i="27"/>
  <c r="AS22" i="27" s="1"/>
  <c r="S14" i="27"/>
  <c r="AS29" i="27" s="1"/>
  <c r="S29" i="27"/>
  <c r="AS14" i="27" s="1"/>
  <c r="S17" i="27"/>
  <c r="AS26" i="27" s="1"/>
  <c r="S16" i="27"/>
  <c r="AS27" i="27" s="1"/>
  <c r="S31" i="27"/>
  <c r="AS12" i="27" s="1"/>
  <c r="K32" i="27"/>
  <c r="J7" i="27"/>
  <c r="AQ31" i="27"/>
  <c r="AJ13" i="27" s="1"/>
  <c r="AR31" i="27"/>
  <c r="G25" i="27"/>
  <c r="G27" i="27"/>
  <c r="AJ47" i="27" s="1"/>
  <c r="G13" i="27"/>
  <c r="AJ31" i="27" s="1"/>
  <c r="G30" i="27"/>
  <c r="G24" i="27"/>
  <c r="G23" i="27"/>
  <c r="G19" i="27"/>
  <c r="G15" i="27"/>
  <c r="G31" i="27"/>
  <c r="AJ51" i="27" s="1"/>
  <c r="G16" i="27"/>
  <c r="AJ36" i="27" s="1"/>
  <c r="G28" i="27"/>
  <c r="G17" i="27"/>
  <c r="G29" i="27"/>
  <c r="G21" i="27"/>
  <c r="G22" i="27"/>
  <c r="G20" i="27"/>
  <c r="G18" i="27"/>
  <c r="G14" i="27"/>
  <c r="AJ34" i="27" s="1"/>
  <c r="G26" i="27"/>
  <c r="AS31" i="26"/>
  <c r="G19" i="26"/>
  <c r="G18" i="26"/>
  <c r="G26" i="26"/>
  <c r="G29" i="26"/>
  <c r="G27" i="26"/>
  <c r="G17" i="26"/>
  <c r="G24" i="26"/>
  <c r="G30" i="26"/>
  <c r="G20" i="26"/>
  <c r="G28" i="26"/>
  <c r="G21" i="26"/>
  <c r="G15" i="26"/>
  <c r="G13" i="26"/>
  <c r="G16" i="26"/>
  <c r="G22" i="26"/>
  <c r="G25" i="26"/>
  <c r="G23" i="26"/>
  <c r="G31" i="26"/>
  <c r="G14" i="26"/>
  <c r="AU31" i="26"/>
  <c r="AA26" i="26"/>
  <c r="AU17" i="26" s="1"/>
  <c r="AA31" i="26"/>
  <c r="AU12" i="26" s="1"/>
  <c r="AA20" i="26"/>
  <c r="AU23" i="26" s="1"/>
  <c r="AA17" i="26"/>
  <c r="AU26" i="26" s="1"/>
  <c r="AA13" i="26"/>
  <c r="AU30" i="26" s="1"/>
  <c r="AA14" i="26"/>
  <c r="AU29" i="26" s="1"/>
  <c r="AA27" i="26"/>
  <c r="AU16" i="26" s="1"/>
  <c r="AA15" i="26"/>
  <c r="AU28" i="26" s="1"/>
  <c r="AA23" i="26"/>
  <c r="AU20" i="26" s="1"/>
  <c r="AA30" i="26"/>
  <c r="AU13" i="26" s="1"/>
  <c r="AA16" i="26"/>
  <c r="AU27" i="26" s="1"/>
  <c r="AA28" i="26"/>
  <c r="AU15" i="26" s="1"/>
  <c r="AA29" i="26"/>
  <c r="AU14" i="26" s="1"/>
  <c r="AA18" i="26"/>
  <c r="AU25" i="26" s="1"/>
  <c r="AA22" i="26"/>
  <c r="AU21" i="26" s="1"/>
  <c r="AA19" i="26"/>
  <c r="AU24" i="26" s="1"/>
  <c r="AA21" i="26"/>
  <c r="AU22" i="26" s="1"/>
  <c r="AA24" i="26"/>
  <c r="AU19" i="26" s="1"/>
  <c r="AA25" i="26"/>
  <c r="AU18" i="26" s="1"/>
  <c r="F7" i="26"/>
  <c r="K20" i="26"/>
  <c r="AQ23" i="26" s="1"/>
  <c r="K26" i="26"/>
  <c r="AQ17" i="26" s="1"/>
  <c r="K23" i="26"/>
  <c r="AQ20" i="26" s="1"/>
  <c r="K24" i="26"/>
  <c r="AQ19" i="26" s="1"/>
  <c r="K17" i="26"/>
  <c r="AQ26" i="26" s="1"/>
  <c r="K14" i="26"/>
  <c r="AQ29" i="26" s="1"/>
  <c r="K18" i="26"/>
  <c r="AQ25" i="26" s="1"/>
  <c r="K28" i="26"/>
  <c r="AQ15" i="26" s="1"/>
  <c r="K31" i="26"/>
  <c r="AQ12" i="26" s="1"/>
  <c r="K21" i="26"/>
  <c r="AQ22" i="26" s="1"/>
  <c r="K16" i="26"/>
  <c r="AQ27" i="26" s="1"/>
  <c r="K27" i="26"/>
  <c r="AQ16" i="26" s="1"/>
  <c r="K25" i="26"/>
  <c r="AQ18" i="26" s="1"/>
  <c r="K19" i="26"/>
  <c r="AQ24" i="26" s="1"/>
  <c r="K15" i="26"/>
  <c r="AQ28" i="26" s="1"/>
  <c r="K12" i="26"/>
  <c r="K29" i="26"/>
  <c r="AQ14" i="26" s="1"/>
  <c r="K30" i="26"/>
  <c r="AQ13" i="26" s="1"/>
  <c r="K22" i="26"/>
  <c r="AQ21" i="26" s="1"/>
  <c r="AT31" i="26"/>
  <c r="W32" i="26"/>
  <c r="V7" i="26"/>
  <c r="AR31" i="26"/>
  <c r="K13" i="26"/>
  <c r="AQ30" i="26" s="1"/>
  <c r="O28" i="26"/>
  <c r="AR15" i="26" s="1"/>
  <c r="O25" i="26"/>
  <c r="AR18" i="26" s="1"/>
  <c r="O21" i="26"/>
  <c r="AR22" i="26" s="1"/>
  <c r="O20" i="26"/>
  <c r="AR23" i="26" s="1"/>
  <c r="O30" i="26"/>
  <c r="AR13" i="26" s="1"/>
  <c r="O22" i="26"/>
  <c r="AR21" i="26" s="1"/>
  <c r="O26" i="26"/>
  <c r="AR17" i="26" s="1"/>
  <c r="O17" i="26"/>
  <c r="AR26" i="26" s="1"/>
  <c r="O18" i="26"/>
  <c r="AR25" i="26" s="1"/>
  <c r="O19" i="26"/>
  <c r="AR24" i="26" s="1"/>
  <c r="O13" i="26"/>
  <c r="AR30" i="26" s="1"/>
  <c r="O14" i="26"/>
  <c r="AR29" i="26" s="1"/>
  <c r="O15" i="26"/>
  <c r="AR28" i="26" s="1"/>
  <c r="O27" i="26"/>
  <c r="AR16" i="26" s="1"/>
  <c r="O24" i="26"/>
  <c r="AR19" i="26" s="1"/>
  <c r="O31" i="26"/>
  <c r="AR12" i="26" s="1"/>
  <c r="O23" i="26"/>
  <c r="AR20" i="26" s="1"/>
  <c r="O16" i="26"/>
  <c r="AR27" i="26" s="1"/>
  <c r="O29" i="26"/>
  <c r="AR14" i="26" s="1"/>
  <c r="S28" i="26"/>
  <c r="AS15" i="26" s="1"/>
  <c r="S13" i="26"/>
  <c r="AS30" i="26" s="1"/>
  <c r="S29" i="26"/>
  <c r="AS14" i="26" s="1"/>
  <c r="S23" i="26"/>
  <c r="AS20" i="26" s="1"/>
  <c r="S21" i="26"/>
  <c r="AS22" i="26" s="1"/>
  <c r="S27" i="26"/>
  <c r="AS16" i="26" s="1"/>
  <c r="S22" i="26"/>
  <c r="AS21" i="26" s="1"/>
  <c r="S20" i="26"/>
  <c r="AS23" i="26" s="1"/>
  <c r="S26" i="26"/>
  <c r="AS17" i="26" s="1"/>
  <c r="S25" i="26"/>
  <c r="AS18" i="26" s="1"/>
  <c r="S16" i="26"/>
  <c r="AS27" i="26" s="1"/>
  <c r="S24" i="26"/>
  <c r="AS19" i="26" s="1"/>
  <c r="S18" i="26"/>
  <c r="AS25" i="26" s="1"/>
  <c r="S15" i="26"/>
  <c r="AS28" i="26" s="1"/>
  <c r="S14" i="26"/>
  <c r="AS29" i="26" s="1"/>
  <c r="S31" i="26"/>
  <c r="AS12" i="26" s="1"/>
  <c r="S30" i="26"/>
  <c r="AS13" i="26" s="1"/>
  <c r="S17" i="26"/>
  <c r="AS26" i="26" s="1"/>
  <c r="S19" i="26"/>
  <c r="AS24" i="26" s="1"/>
  <c r="AR31" i="25"/>
  <c r="G32" i="25"/>
  <c r="F7" i="25"/>
  <c r="AA22" i="25"/>
  <c r="AU21" i="25" s="1"/>
  <c r="AA26" i="25"/>
  <c r="AU17" i="25" s="1"/>
  <c r="AA20" i="25"/>
  <c r="AU23" i="25" s="1"/>
  <c r="AA14" i="25"/>
  <c r="AU29" i="25" s="1"/>
  <c r="AA13" i="25"/>
  <c r="AU30" i="25" s="1"/>
  <c r="AA19" i="25"/>
  <c r="AU24" i="25" s="1"/>
  <c r="AA16" i="25"/>
  <c r="AU27" i="25" s="1"/>
  <c r="AA31" i="25"/>
  <c r="AU12" i="25" s="1"/>
  <c r="AA17" i="25"/>
  <c r="AU26" i="25" s="1"/>
  <c r="AA23" i="25"/>
  <c r="AU20" i="25" s="1"/>
  <c r="AA15" i="25"/>
  <c r="AU28" i="25" s="1"/>
  <c r="AA29" i="25"/>
  <c r="AU14" i="25" s="1"/>
  <c r="AA18" i="25"/>
  <c r="AU25" i="25" s="1"/>
  <c r="AA21" i="25"/>
  <c r="AU22" i="25" s="1"/>
  <c r="AA25" i="25"/>
  <c r="AU18" i="25" s="1"/>
  <c r="AA24" i="25"/>
  <c r="AU19" i="25" s="1"/>
  <c r="AA27" i="25"/>
  <c r="AU16" i="25" s="1"/>
  <c r="AA28" i="25"/>
  <c r="AU15" i="25" s="1"/>
  <c r="AA30" i="25"/>
  <c r="AU13" i="25" s="1"/>
  <c r="AQ31" i="25"/>
  <c r="AJ13" i="25" s="1"/>
  <c r="V7" i="25"/>
  <c r="K28" i="25"/>
  <c r="AQ15" i="25" s="1"/>
  <c r="K30" i="25"/>
  <c r="AQ13" i="25" s="1"/>
  <c r="K24" i="25"/>
  <c r="AQ19" i="25" s="1"/>
  <c r="K26" i="25"/>
  <c r="AQ17" i="25" s="1"/>
  <c r="K19" i="25"/>
  <c r="AQ24" i="25" s="1"/>
  <c r="K17" i="25"/>
  <c r="AQ26" i="25" s="1"/>
  <c r="K31" i="25"/>
  <c r="AQ12" i="25" s="1"/>
  <c r="AJ36" i="25" s="1"/>
  <c r="K15" i="25"/>
  <c r="AQ28" i="25" s="1"/>
  <c r="K14" i="25"/>
  <c r="AQ29" i="25" s="1"/>
  <c r="K21" i="25"/>
  <c r="AQ22" i="25" s="1"/>
  <c r="K16" i="25"/>
  <c r="AQ27" i="25" s="1"/>
  <c r="K18" i="25"/>
  <c r="AQ25" i="25" s="1"/>
  <c r="K22" i="25"/>
  <c r="AQ21" i="25" s="1"/>
  <c r="K13" i="25"/>
  <c r="AQ30" i="25" s="1"/>
  <c r="K27" i="25"/>
  <c r="AQ16" i="25" s="1"/>
  <c r="K23" i="25"/>
  <c r="AQ20" i="25" s="1"/>
  <c r="K25" i="25"/>
  <c r="AQ18" i="25" s="1"/>
  <c r="K29" i="25"/>
  <c r="AQ14" i="25" s="1"/>
  <c r="K20" i="25"/>
  <c r="AQ23" i="25" s="1"/>
  <c r="W32" i="25"/>
  <c r="O30" i="25"/>
  <c r="AR13" i="25" s="1"/>
  <c r="O26" i="25"/>
  <c r="AR17" i="25" s="1"/>
  <c r="O24" i="25"/>
  <c r="AR19" i="25" s="1"/>
  <c r="O14" i="25"/>
  <c r="AR29" i="25" s="1"/>
  <c r="O21" i="25"/>
  <c r="AR22" i="25" s="1"/>
  <c r="O22" i="25"/>
  <c r="AR21" i="25" s="1"/>
  <c r="O18" i="25"/>
  <c r="AR25" i="25" s="1"/>
  <c r="O27" i="25"/>
  <c r="AR16" i="25" s="1"/>
  <c r="O15" i="25"/>
  <c r="AR28" i="25" s="1"/>
  <c r="O28" i="25"/>
  <c r="AR15" i="25" s="1"/>
  <c r="O17" i="25"/>
  <c r="AR26" i="25" s="1"/>
  <c r="O13" i="25"/>
  <c r="AR30" i="25" s="1"/>
  <c r="O23" i="25"/>
  <c r="AR20" i="25" s="1"/>
  <c r="O25" i="25"/>
  <c r="AR18" i="25" s="1"/>
  <c r="O29" i="25"/>
  <c r="AR14" i="25" s="1"/>
  <c r="O31" i="25"/>
  <c r="AR12" i="25" s="1"/>
  <c r="O16" i="25"/>
  <c r="AR27" i="25" s="1"/>
  <c r="O20" i="25"/>
  <c r="AR23" i="25" s="1"/>
  <c r="O19" i="25"/>
  <c r="AR24" i="25" s="1"/>
  <c r="R7" i="25"/>
  <c r="AA12" i="25"/>
  <c r="S32" i="25"/>
  <c r="S23" i="7"/>
  <c r="AS20" i="7" s="1"/>
  <c r="Y32" i="7"/>
  <c r="O20" i="7"/>
  <c r="AR23" i="7" s="1"/>
  <c r="Z12" i="7"/>
  <c r="J32" i="7"/>
  <c r="K31" i="7" s="1"/>
  <c r="AQ12" i="7" s="1"/>
  <c r="K12" i="7"/>
  <c r="M32" i="7"/>
  <c r="O24" i="7"/>
  <c r="AR19" i="7" s="1"/>
  <c r="R16" i="7"/>
  <c r="Q32" i="7"/>
  <c r="O23" i="7"/>
  <c r="AR20" i="7" s="1"/>
  <c r="K15" i="7"/>
  <c r="AQ28" i="7" s="1"/>
  <c r="E32" i="7"/>
  <c r="F12" i="7"/>
  <c r="R32" i="7"/>
  <c r="S22" i="7" s="1"/>
  <c r="AS21" i="7" s="1"/>
  <c r="O15" i="7"/>
  <c r="AR28" i="7" s="1"/>
  <c r="K28" i="7"/>
  <c r="AQ15" i="7" s="1"/>
  <c r="N32" i="7"/>
  <c r="O16" i="7" s="1"/>
  <c r="AR27" i="7" s="1"/>
  <c r="O12" i="7"/>
  <c r="U32" i="7"/>
  <c r="V12" i="7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U31" i="5"/>
  <c r="V31" i="5" s="1"/>
  <c r="U30" i="5"/>
  <c r="V30" i="5" s="1"/>
  <c r="U29" i="5"/>
  <c r="V29" i="5" s="1"/>
  <c r="U28" i="5"/>
  <c r="V28" i="5" s="1"/>
  <c r="U27" i="5"/>
  <c r="V27" i="5" s="1"/>
  <c r="U26" i="5"/>
  <c r="V26" i="5" s="1"/>
  <c r="U25" i="5"/>
  <c r="V25" i="5" s="1"/>
  <c r="U24" i="5"/>
  <c r="V24" i="5" s="1"/>
  <c r="U23" i="5"/>
  <c r="V23" i="5" s="1"/>
  <c r="U22" i="5"/>
  <c r="V22" i="5" s="1"/>
  <c r="U21" i="5"/>
  <c r="V21" i="5" s="1"/>
  <c r="U20" i="5"/>
  <c r="V20" i="5" s="1"/>
  <c r="U19" i="5"/>
  <c r="V19" i="5" s="1"/>
  <c r="U18" i="5"/>
  <c r="V18" i="5" s="1"/>
  <c r="U17" i="5"/>
  <c r="V17" i="5" s="1"/>
  <c r="U16" i="5"/>
  <c r="V16" i="5" s="1"/>
  <c r="U15" i="5"/>
  <c r="V15" i="5" s="1"/>
  <c r="U14" i="5"/>
  <c r="V14" i="5" s="1"/>
  <c r="U13" i="5"/>
  <c r="U12" i="5"/>
  <c r="V12" i="5" s="1"/>
  <c r="Q31" i="5"/>
  <c r="R31" i="5" s="1"/>
  <c r="Q30" i="5"/>
  <c r="R30" i="5" s="1"/>
  <c r="Q29" i="5"/>
  <c r="R29" i="5" s="1"/>
  <c r="Q28" i="5"/>
  <c r="R28" i="5" s="1"/>
  <c r="Q27" i="5"/>
  <c r="R27" i="5" s="1"/>
  <c r="Q26" i="5"/>
  <c r="R26" i="5" s="1"/>
  <c r="Q25" i="5"/>
  <c r="R25" i="5" s="1"/>
  <c r="Q24" i="5"/>
  <c r="R24" i="5" s="1"/>
  <c r="Q23" i="5"/>
  <c r="R23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Q14" i="5"/>
  <c r="R14" i="5" s="1"/>
  <c r="Q13" i="5"/>
  <c r="R13" i="5" s="1"/>
  <c r="Q12" i="5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5" i="5"/>
  <c r="N15" i="5" s="1"/>
  <c r="M14" i="5"/>
  <c r="N14" i="5" s="1"/>
  <c r="M13" i="5"/>
  <c r="N13" i="5" s="1"/>
  <c r="M12" i="5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E31" i="5"/>
  <c r="F31" i="5" s="1"/>
  <c r="E30" i="5"/>
  <c r="F30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14" i="5"/>
  <c r="F14" i="5" s="1"/>
  <c r="E13" i="5"/>
  <c r="F13" i="5" s="1"/>
  <c r="E12" i="5"/>
  <c r="F12" i="5" s="1"/>
  <c r="C32" i="5"/>
  <c r="AJ50" i="35" l="1"/>
  <c r="R7" i="35"/>
  <c r="F7" i="35"/>
  <c r="G32" i="35"/>
  <c r="S32" i="35"/>
  <c r="AJ49" i="35"/>
  <c r="Z7" i="35"/>
  <c r="AQ31" i="35"/>
  <c r="AJ23" i="35" s="1"/>
  <c r="J7" i="35"/>
  <c r="K32" i="35"/>
  <c r="AA32" i="35"/>
  <c r="AJ40" i="35"/>
  <c r="AR31" i="35"/>
  <c r="AJ51" i="35"/>
  <c r="AJ48" i="35"/>
  <c r="AJ45" i="35"/>
  <c r="AJ39" i="35"/>
  <c r="AJ47" i="35"/>
  <c r="AJ34" i="35"/>
  <c r="AJ43" i="35"/>
  <c r="AJ46" i="35"/>
  <c r="AJ36" i="35"/>
  <c r="AJ37" i="35"/>
  <c r="AJ33" i="35"/>
  <c r="AJ44" i="35"/>
  <c r="AJ42" i="35"/>
  <c r="AJ41" i="35"/>
  <c r="AJ38" i="35"/>
  <c r="O30" i="35"/>
  <c r="AR13" i="35" s="1"/>
  <c r="O28" i="35"/>
  <c r="AR15" i="35" s="1"/>
  <c r="O20" i="35"/>
  <c r="AR23" i="35" s="1"/>
  <c r="O15" i="35"/>
  <c r="AR28" i="35" s="1"/>
  <c r="O14" i="35"/>
  <c r="AR29" i="35" s="1"/>
  <c r="O26" i="35"/>
  <c r="AR17" i="35" s="1"/>
  <c r="O31" i="35"/>
  <c r="AR12" i="35" s="1"/>
  <c r="O16" i="35"/>
  <c r="AR27" i="35" s="1"/>
  <c r="O22" i="35"/>
  <c r="AR21" i="35" s="1"/>
  <c r="O23" i="35"/>
  <c r="AR20" i="35" s="1"/>
  <c r="O19" i="35"/>
  <c r="AR24" i="35" s="1"/>
  <c r="O29" i="35"/>
  <c r="AR14" i="35" s="1"/>
  <c r="O13" i="35"/>
  <c r="AR30" i="35" s="1"/>
  <c r="O25" i="35"/>
  <c r="AR18" i="35" s="1"/>
  <c r="O21" i="35"/>
  <c r="AR22" i="35" s="1"/>
  <c r="O18" i="35"/>
  <c r="AR25" i="35" s="1"/>
  <c r="O24" i="35"/>
  <c r="AR19" i="35" s="1"/>
  <c r="O27" i="35"/>
  <c r="AR16" i="35" s="1"/>
  <c r="O17" i="35"/>
  <c r="AR26" i="35" s="1"/>
  <c r="W32" i="35"/>
  <c r="AT31" i="35"/>
  <c r="V7" i="35"/>
  <c r="AJ35" i="35"/>
  <c r="AK71" i="29"/>
  <c r="AL91" i="29" s="1"/>
  <c r="AM111" i="29" s="1"/>
  <c r="AN131" i="29" s="1"/>
  <c r="AD122" i="29" s="1"/>
  <c r="AE122" i="29" s="1"/>
  <c r="AL87" i="34"/>
  <c r="AL81" i="34"/>
  <c r="AK51" i="34"/>
  <c r="AL71" i="34" s="1"/>
  <c r="AK50" i="34"/>
  <c r="AL86" i="34"/>
  <c r="AM106" i="34" s="1"/>
  <c r="AN126" i="34" s="1"/>
  <c r="AD117" i="34" s="1"/>
  <c r="AE117" i="34" s="1"/>
  <c r="AK39" i="34"/>
  <c r="AL84" i="34"/>
  <c r="AL74" i="34"/>
  <c r="AL78" i="34"/>
  <c r="AL77" i="34"/>
  <c r="AK42" i="34"/>
  <c r="AL72" i="34"/>
  <c r="AL80" i="34"/>
  <c r="AK34" i="34"/>
  <c r="AL82" i="34"/>
  <c r="AK41" i="34"/>
  <c r="AL83" i="34"/>
  <c r="AK37" i="34"/>
  <c r="AM107" i="34"/>
  <c r="AL79" i="34"/>
  <c r="AK36" i="34"/>
  <c r="AL85" i="34"/>
  <c r="AK48" i="34"/>
  <c r="AL68" i="34" s="1"/>
  <c r="AK47" i="34"/>
  <c r="AL67" i="34" s="1"/>
  <c r="AK40" i="34"/>
  <c r="AJ132" i="34"/>
  <c r="AK26" i="34"/>
  <c r="AK32" i="34"/>
  <c r="AK28" i="34"/>
  <c r="AK27" i="34"/>
  <c r="AK23" i="34"/>
  <c r="AK17" i="34"/>
  <c r="AK25" i="34"/>
  <c r="AK18" i="34"/>
  <c r="AK29" i="34"/>
  <c r="AK22" i="34"/>
  <c r="AK21" i="34"/>
  <c r="AK24" i="34"/>
  <c r="AK31" i="34"/>
  <c r="AK33" i="34"/>
  <c r="AK16" i="34"/>
  <c r="AK30" i="34"/>
  <c r="AK19" i="34"/>
  <c r="AK15" i="34"/>
  <c r="AK14" i="34"/>
  <c r="AK20" i="34"/>
  <c r="AL76" i="34"/>
  <c r="AM96" i="34" s="1"/>
  <c r="AL73" i="34"/>
  <c r="AK38" i="34"/>
  <c r="AL75" i="34"/>
  <c r="AM108" i="34"/>
  <c r="AN128" i="34" s="1"/>
  <c r="AD119" i="34" s="1"/>
  <c r="AE119" i="34" s="1"/>
  <c r="AK45" i="34"/>
  <c r="AK46" i="34"/>
  <c r="AK35" i="34"/>
  <c r="AK43" i="34"/>
  <c r="AJ14" i="25"/>
  <c r="AK16" i="25" s="1"/>
  <c r="AJ24" i="25"/>
  <c r="AJ16" i="25"/>
  <c r="AJ21" i="25"/>
  <c r="AJ25" i="25"/>
  <c r="AJ22" i="25"/>
  <c r="AJ31" i="25"/>
  <c r="AJ27" i="25"/>
  <c r="AJ15" i="25"/>
  <c r="AK17" i="25" s="1"/>
  <c r="AJ42" i="25"/>
  <c r="AJ28" i="25"/>
  <c r="AJ39" i="25"/>
  <c r="AJ20" i="25"/>
  <c r="AJ48" i="32"/>
  <c r="AK71" i="30"/>
  <c r="AL91" i="30" s="1"/>
  <c r="AM111" i="30" s="1"/>
  <c r="AN131" i="30" s="1"/>
  <c r="AD122" i="30" s="1"/>
  <c r="AE122" i="30" s="1"/>
  <c r="AJ36" i="29"/>
  <c r="S32" i="27"/>
  <c r="AJ51" i="26"/>
  <c r="AK71" i="26" s="1"/>
  <c r="AL91" i="26" s="1"/>
  <c r="AM111" i="26" s="1"/>
  <c r="AN131" i="26" s="1"/>
  <c r="AD122" i="26" s="1"/>
  <c r="AE122" i="26" s="1"/>
  <c r="AJ48" i="26"/>
  <c r="AJ41" i="32"/>
  <c r="AJ45" i="32"/>
  <c r="S32" i="32"/>
  <c r="R7" i="32"/>
  <c r="AS31" i="32"/>
  <c r="AJ43" i="32"/>
  <c r="AJ47" i="32"/>
  <c r="AJ49" i="32"/>
  <c r="AJ50" i="32"/>
  <c r="AK70" i="32" s="1"/>
  <c r="AJ42" i="32"/>
  <c r="AJ39" i="32"/>
  <c r="V7" i="32"/>
  <c r="AJ33" i="32"/>
  <c r="AJ35" i="32"/>
  <c r="AJ34" i="32"/>
  <c r="AJ46" i="32"/>
  <c r="AJ37" i="32"/>
  <c r="K32" i="32"/>
  <c r="W32" i="32"/>
  <c r="AJ25" i="32"/>
  <c r="AJ16" i="32"/>
  <c r="AJ28" i="32"/>
  <c r="AJ13" i="32"/>
  <c r="AJ17" i="32"/>
  <c r="AJ20" i="32"/>
  <c r="AJ26" i="32"/>
  <c r="AJ18" i="32"/>
  <c r="AJ14" i="32"/>
  <c r="AJ31" i="32"/>
  <c r="AJ27" i="32"/>
  <c r="AJ19" i="32"/>
  <c r="F7" i="32"/>
  <c r="G32" i="32"/>
  <c r="AJ24" i="32"/>
  <c r="AJ15" i="32"/>
  <c r="AJ29" i="32"/>
  <c r="AJ23" i="32"/>
  <c r="AJ32" i="32"/>
  <c r="AJ22" i="32"/>
  <c r="AJ21" i="32"/>
  <c r="AJ30" i="32"/>
  <c r="AJ51" i="32"/>
  <c r="AK71" i="32" s="1"/>
  <c r="AL91" i="32" s="1"/>
  <c r="AM111" i="32" s="1"/>
  <c r="AN131" i="32" s="1"/>
  <c r="AD122" i="32" s="1"/>
  <c r="AE122" i="32" s="1"/>
  <c r="J7" i="32"/>
  <c r="N7" i="32"/>
  <c r="AJ44" i="32"/>
  <c r="AK64" i="32" s="1"/>
  <c r="AJ36" i="32"/>
  <c r="O32" i="32"/>
  <c r="AJ40" i="32"/>
  <c r="AJ38" i="32"/>
  <c r="AJ29" i="31"/>
  <c r="AJ27" i="31"/>
  <c r="AJ26" i="31"/>
  <c r="AJ24" i="31"/>
  <c r="AJ41" i="31"/>
  <c r="AJ42" i="31"/>
  <c r="AJ31" i="31"/>
  <c r="S32" i="31"/>
  <c r="AA32" i="31"/>
  <c r="AJ34" i="31"/>
  <c r="Z7" i="31"/>
  <c r="AJ44" i="31"/>
  <c r="AJ39" i="31"/>
  <c r="AJ46" i="31"/>
  <c r="AJ35" i="31"/>
  <c r="AJ47" i="31"/>
  <c r="AJ37" i="31"/>
  <c r="AJ33" i="31"/>
  <c r="AJ38" i="31"/>
  <c r="AJ48" i="31"/>
  <c r="AJ19" i="31"/>
  <c r="AJ40" i="31"/>
  <c r="AJ45" i="31"/>
  <c r="AT31" i="31"/>
  <c r="V7" i="31"/>
  <c r="W32" i="31"/>
  <c r="K32" i="31"/>
  <c r="AQ31" i="31"/>
  <c r="J7" i="31"/>
  <c r="AJ49" i="31"/>
  <c r="AL91" i="31"/>
  <c r="AM111" i="31" s="1"/>
  <c r="AN131" i="31" s="1"/>
  <c r="AD122" i="31" s="1"/>
  <c r="AE122" i="31" s="1"/>
  <c r="R7" i="31"/>
  <c r="AJ43" i="31"/>
  <c r="AJ50" i="31"/>
  <c r="AK70" i="31" s="1"/>
  <c r="AL90" i="31" s="1"/>
  <c r="AJ32" i="30"/>
  <c r="AJ38" i="30"/>
  <c r="AJ17" i="30"/>
  <c r="AJ35" i="30"/>
  <c r="AJ16" i="30"/>
  <c r="AJ33" i="30"/>
  <c r="AJ43" i="30"/>
  <c r="AJ50" i="30"/>
  <c r="AK70" i="30" s="1"/>
  <c r="AL90" i="30" s="1"/>
  <c r="AM110" i="30" s="1"/>
  <c r="AN130" i="30" s="1"/>
  <c r="AD121" i="30" s="1"/>
  <c r="AE121" i="30" s="1"/>
  <c r="AJ41" i="30"/>
  <c r="AJ42" i="30"/>
  <c r="AJ48" i="30"/>
  <c r="AJ37" i="30"/>
  <c r="AJ34" i="30"/>
  <c r="AJ49" i="30"/>
  <c r="AJ44" i="30"/>
  <c r="AJ45" i="30"/>
  <c r="AJ36" i="30"/>
  <c r="AJ46" i="30"/>
  <c r="AJ40" i="30"/>
  <c r="AJ30" i="30"/>
  <c r="O32" i="30"/>
  <c r="AR31" i="30"/>
  <c r="N7" i="30"/>
  <c r="AJ24" i="30"/>
  <c r="J7" i="30"/>
  <c r="AJ20" i="30"/>
  <c r="K32" i="30"/>
  <c r="AJ39" i="30"/>
  <c r="N7" i="29"/>
  <c r="AJ33" i="29"/>
  <c r="AJ37" i="29"/>
  <c r="AJ40" i="29"/>
  <c r="AJ43" i="29"/>
  <c r="S32" i="29"/>
  <c r="G32" i="29"/>
  <c r="AJ38" i="29"/>
  <c r="AJ35" i="29"/>
  <c r="AJ50" i="29"/>
  <c r="AK70" i="29" s="1"/>
  <c r="AJ42" i="29"/>
  <c r="AJ49" i="29"/>
  <c r="O32" i="29"/>
  <c r="AJ44" i="29"/>
  <c r="AJ34" i="29"/>
  <c r="F7" i="29"/>
  <c r="AJ47" i="29"/>
  <c r="AJ39" i="29"/>
  <c r="AJ48" i="29"/>
  <c r="AQ31" i="29"/>
  <c r="AJ25" i="29" s="1"/>
  <c r="K32" i="29"/>
  <c r="J7" i="29"/>
  <c r="AJ41" i="29"/>
  <c r="AJ45" i="29"/>
  <c r="R7" i="29"/>
  <c r="AJ32" i="29"/>
  <c r="AJ36" i="28"/>
  <c r="AJ19" i="28"/>
  <c r="AJ46" i="28"/>
  <c r="AJ30" i="28"/>
  <c r="AJ45" i="28"/>
  <c r="AJ42" i="28"/>
  <c r="AK62" i="28" s="1"/>
  <c r="AJ22" i="28"/>
  <c r="AJ41" i="28"/>
  <c r="AJ34" i="28"/>
  <c r="AJ17" i="28"/>
  <c r="AJ16" i="28"/>
  <c r="AJ24" i="28"/>
  <c r="AJ38" i="28"/>
  <c r="AJ27" i="28"/>
  <c r="AJ43" i="28"/>
  <c r="AJ18" i="28"/>
  <c r="AJ29" i="28"/>
  <c r="AL90" i="28"/>
  <c r="AJ48" i="28"/>
  <c r="AK68" i="28" s="1"/>
  <c r="AL88" i="28" s="1"/>
  <c r="AJ25" i="28"/>
  <c r="AJ23" i="28"/>
  <c r="AJ28" i="28"/>
  <c r="R7" i="28"/>
  <c r="AJ44" i="28"/>
  <c r="AJ20" i="28"/>
  <c r="AJ37" i="28"/>
  <c r="AJ33" i="28"/>
  <c r="AJ40" i="28"/>
  <c r="AK60" i="28" s="1"/>
  <c r="AJ26" i="28"/>
  <c r="AJ15" i="28"/>
  <c r="AK33" i="28" s="1"/>
  <c r="G32" i="28"/>
  <c r="AJ39" i="28"/>
  <c r="F7" i="28"/>
  <c r="S32" i="28"/>
  <c r="AJ47" i="28"/>
  <c r="AK67" i="28" s="1"/>
  <c r="AL87" i="28" s="1"/>
  <c r="AL91" i="28"/>
  <c r="AM111" i="28" s="1"/>
  <c r="AN131" i="28" s="1"/>
  <c r="AD122" i="28" s="1"/>
  <c r="AE122" i="28" s="1"/>
  <c r="AJ21" i="28"/>
  <c r="AK17" i="28"/>
  <c r="AK20" i="28"/>
  <c r="AK15" i="28"/>
  <c r="AK16" i="28"/>
  <c r="AK19" i="28"/>
  <c r="AK14" i="28"/>
  <c r="AJ32" i="28"/>
  <c r="AK24" i="27"/>
  <c r="AK14" i="27"/>
  <c r="AK15" i="27"/>
  <c r="AK21" i="27"/>
  <c r="AK71" i="27"/>
  <c r="AL91" i="27" s="1"/>
  <c r="AM111" i="27" s="1"/>
  <c r="AN131" i="27" s="1"/>
  <c r="AD122" i="27" s="1"/>
  <c r="AE122" i="27" s="1"/>
  <c r="AJ35" i="27"/>
  <c r="AK55" i="27" s="1"/>
  <c r="AJ29" i="27"/>
  <c r="AJ26" i="27"/>
  <c r="AJ42" i="27"/>
  <c r="AJ39" i="27"/>
  <c r="AJ19" i="27"/>
  <c r="AJ28" i="27"/>
  <c r="AJ30" i="27"/>
  <c r="AK50" i="27" s="1"/>
  <c r="AJ40" i="27"/>
  <c r="N7" i="27"/>
  <c r="AJ20" i="27"/>
  <c r="AJ41" i="27"/>
  <c r="AJ43" i="27"/>
  <c r="O32" i="27"/>
  <c r="V7" i="27"/>
  <c r="AJ27" i="27"/>
  <c r="AJ23" i="27"/>
  <c r="AJ25" i="27"/>
  <c r="AJ15" i="27"/>
  <c r="AJ38" i="27"/>
  <c r="AJ45" i="27"/>
  <c r="G32" i="27"/>
  <c r="AJ49" i="27"/>
  <c r="AJ44" i="27"/>
  <c r="W32" i="27"/>
  <c r="AJ17" i="27"/>
  <c r="AK25" i="27" s="1"/>
  <c r="AJ16" i="27"/>
  <c r="AJ21" i="27"/>
  <c r="AJ37" i="27"/>
  <c r="AJ50" i="27"/>
  <c r="AK70" i="27" s="1"/>
  <c r="AJ22" i="27"/>
  <c r="AJ18" i="27"/>
  <c r="AJ46" i="27"/>
  <c r="AJ48" i="27"/>
  <c r="AJ33" i="27"/>
  <c r="R7" i="27"/>
  <c r="F7" i="27"/>
  <c r="AJ24" i="27"/>
  <c r="AJ32" i="27"/>
  <c r="AJ19" i="26"/>
  <c r="AJ30" i="26"/>
  <c r="AJ32" i="26"/>
  <c r="Z7" i="26"/>
  <c r="AJ33" i="26"/>
  <c r="AJ47" i="26"/>
  <c r="AA32" i="26"/>
  <c r="AJ35" i="26"/>
  <c r="AJ49" i="26"/>
  <c r="AJ34" i="26"/>
  <c r="AJ41" i="26"/>
  <c r="AJ46" i="26"/>
  <c r="AJ43" i="26"/>
  <c r="AJ25" i="26"/>
  <c r="AJ38" i="26"/>
  <c r="AJ40" i="26"/>
  <c r="AJ39" i="26"/>
  <c r="O32" i="26"/>
  <c r="AJ45" i="26"/>
  <c r="AK65" i="26" s="1"/>
  <c r="AJ50" i="26"/>
  <c r="AK70" i="26" s="1"/>
  <c r="AL90" i="26" s="1"/>
  <c r="AM110" i="26" s="1"/>
  <c r="AN130" i="26" s="1"/>
  <c r="AD121" i="26" s="1"/>
  <c r="AE121" i="26" s="1"/>
  <c r="S32" i="26"/>
  <c r="N7" i="26"/>
  <c r="K32" i="26"/>
  <c r="AQ31" i="26"/>
  <c r="AJ18" i="26" s="1"/>
  <c r="J7" i="26"/>
  <c r="AJ42" i="26"/>
  <c r="AJ44" i="26"/>
  <c r="R7" i="26"/>
  <c r="AJ26" i="26"/>
  <c r="G32" i="26"/>
  <c r="AJ36" i="26"/>
  <c r="AJ37" i="26"/>
  <c r="AK14" i="25"/>
  <c r="AK15" i="25"/>
  <c r="AJ18" i="25"/>
  <c r="AJ47" i="25"/>
  <c r="AJ19" i="25"/>
  <c r="AJ46" i="25"/>
  <c r="AJ41" i="25"/>
  <c r="J7" i="25"/>
  <c r="AJ17" i="25"/>
  <c r="AJ37" i="25"/>
  <c r="AJ34" i="25"/>
  <c r="K32" i="25"/>
  <c r="AJ38" i="25"/>
  <c r="AJ29" i="25"/>
  <c r="AJ33" i="25"/>
  <c r="AJ23" i="25"/>
  <c r="AJ44" i="25"/>
  <c r="AJ30" i="25"/>
  <c r="AJ35" i="25"/>
  <c r="AJ32" i="25"/>
  <c r="AJ51" i="25"/>
  <c r="AK71" i="25" s="1"/>
  <c r="AL91" i="25" s="1"/>
  <c r="AM111" i="25" s="1"/>
  <c r="AN131" i="25" s="1"/>
  <c r="AD122" i="25" s="1"/>
  <c r="AE122" i="25" s="1"/>
  <c r="AJ45" i="25"/>
  <c r="AJ50" i="25"/>
  <c r="AJ43" i="25"/>
  <c r="AJ49" i="25"/>
  <c r="AJ40" i="25"/>
  <c r="N7" i="25"/>
  <c r="AJ48" i="25"/>
  <c r="AJ26" i="25"/>
  <c r="O32" i="25"/>
  <c r="AA32" i="25"/>
  <c r="Z7" i="25"/>
  <c r="AU31" i="25"/>
  <c r="S20" i="7"/>
  <c r="AS23" i="7" s="1"/>
  <c r="K17" i="7"/>
  <c r="AQ26" i="7" s="1"/>
  <c r="K30" i="7"/>
  <c r="AQ13" i="7" s="1"/>
  <c r="O30" i="7"/>
  <c r="AR13" i="7" s="1"/>
  <c r="K18" i="7"/>
  <c r="AQ25" i="7" s="1"/>
  <c r="K29" i="7"/>
  <c r="AQ14" i="7" s="1"/>
  <c r="S26" i="7"/>
  <c r="AS17" i="7" s="1"/>
  <c r="O21" i="7"/>
  <c r="AR22" i="7" s="1"/>
  <c r="S13" i="7"/>
  <c r="AS30" i="7" s="1"/>
  <c r="S18" i="7"/>
  <c r="AS25" i="7" s="1"/>
  <c r="O29" i="7"/>
  <c r="AR14" i="7" s="1"/>
  <c r="V32" i="7"/>
  <c r="W12" i="7"/>
  <c r="S28" i="7"/>
  <c r="AS15" i="7" s="1"/>
  <c r="S27" i="7"/>
  <c r="AS16" i="7" s="1"/>
  <c r="S14" i="7"/>
  <c r="AS29" i="7" s="1"/>
  <c r="O13" i="7"/>
  <c r="AR30" i="7" s="1"/>
  <c r="AR31" i="7"/>
  <c r="AQ31" i="7"/>
  <c r="O19" i="7"/>
  <c r="AR24" i="7" s="1"/>
  <c r="O25" i="7"/>
  <c r="AR18" i="7" s="1"/>
  <c r="O26" i="7"/>
  <c r="AR17" i="7" s="1"/>
  <c r="S29" i="7"/>
  <c r="AS14" i="7" s="1"/>
  <c r="S12" i="7"/>
  <c r="S31" i="7"/>
  <c r="AS12" i="7" s="1"/>
  <c r="S15" i="7"/>
  <c r="AS28" i="7" s="1"/>
  <c r="K22" i="7"/>
  <c r="AQ21" i="7" s="1"/>
  <c r="K21" i="7"/>
  <c r="AQ22" i="7" s="1"/>
  <c r="K16" i="7"/>
  <c r="AQ27" i="7" s="1"/>
  <c r="K25" i="7"/>
  <c r="AQ18" i="7" s="1"/>
  <c r="K27" i="7"/>
  <c r="AQ16" i="7" s="1"/>
  <c r="K14" i="7"/>
  <c r="AQ29" i="7" s="1"/>
  <c r="F32" i="7"/>
  <c r="G12" i="7" s="1"/>
  <c r="O31" i="7"/>
  <c r="AR12" i="7" s="1"/>
  <c r="S17" i="7"/>
  <c r="AS26" i="7" s="1"/>
  <c r="K13" i="7"/>
  <c r="AQ30" i="7" s="1"/>
  <c r="S21" i="7"/>
  <c r="AS22" i="7" s="1"/>
  <c r="O27" i="7"/>
  <c r="AR16" i="7" s="1"/>
  <c r="O22" i="7"/>
  <c r="AR21" i="7" s="1"/>
  <c r="O28" i="7"/>
  <c r="AR15" i="7" s="1"/>
  <c r="K20" i="7"/>
  <c r="AQ23" i="7" s="1"/>
  <c r="O14" i="7"/>
  <c r="AR29" i="7" s="1"/>
  <c r="Z32" i="7"/>
  <c r="S24" i="7"/>
  <c r="AS19" i="7" s="1"/>
  <c r="S30" i="7"/>
  <c r="AS13" i="7" s="1"/>
  <c r="O18" i="7"/>
  <c r="AR25" i="7" s="1"/>
  <c r="S16" i="7"/>
  <c r="AS27" i="7" s="1"/>
  <c r="K23" i="7"/>
  <c r="AQ20" i="7" s="1"/>
  <c r="S19" i="7"/>
  <c r="AS24" i="7" s="1"/>
  <c r="K24" i="7"/>
  <c r="AQ19" i="7" s="1"/>
  <c r="K26" i="7"/>
  <c r="AQ17" i="7" s="1"/>
  <c r="K19" i="7"/>
  <c r="AQ24" i="7" s="1"/>
  <c r="S25" i="7"/>
  <c r="AS18" i="7" s="1"/>
  <c r="O17" i="7"/>
  <c r="AR26" i="7" s="1"/>
  <c r="Q32" i="5"/>
  <c r="Y32" i="5"/>
  <c r="U32" i="5"/>
  <c r="I32" i="5"/>
  <c r="M32" i="5"/>
  <c r="Z12" i="5"/>
  <c r="V13" i="5"/>
  <c r="V32" i="5" s="1"/>
  <c r="N12" i="5"/>
  <c r="R12" i="5"/>
  <c r="J12" i="5"/>
  <c r="E32" i="5"/>
  <c r="F32" i="5"/>
  <c r="AJ26" i="35" l="1"/>
  <c r="AK69" i="35"/>
  <c r="AJ25" i="35"/>
  <c r="AJ22" i="35"/>
  <c r="AJ16" i="35"/>
  <c r="AK68" i="35"/>
  <c r="AJ24" i="35"/>
  <c r="AJ30" i="35"/>
  <c r="AK66" i="35"/>
  <c r="AK71" i="35"/>
  <c r="AL91" i="35" s="1"/>
  <c r="AM111" i="35" s="1"/>
  <c r="AN131" i="35" s="1"/>
  <c r="AD122" i="35" s="1"/>
  <c r="AE122" i="35" s="1"/>
  <c r="AJ21" i="35"/>
  <c r="AJ31" i="35"/>
  <c r="N7" i="35"/>
  <c r="AJ19" i="35"/>
  <c r="AK60" i="35"/>
  <c r="AK59" i="35"/>
  <c r="AK61" i="35"/>
  <c r="AK54" i="35"/>
  <c r="O32" i="35"/>
  <c r="AJ27" i="35"/>
  <c r="AJ28" i="35"/>
  <c r="AK56" i="35"/>
  <c r="AK57" i="35"/>
  <c r="AK55" i="35"/>
  <c r="AK53" i="35"/>
  <c r="AK58" i="35"/>
  <c r="AK62" i="35"/>
  <c r="AK65" i="35"/>
  <c r="AK67" i="35"/>
  <c r="AK70" i="35"/>
  <c r="AJ17" i="35"/>
  <c r="AJ13" i="35"/>
  <c r="AJ20" i="35"/>
  <c r="AJ15" i="35"/>
  <c r="AJ14" i="35"/>
  <c r="AJ32" i="35"/>
  <c r="AK52" i="35" s="1"/>
  <c r="AK63" i="35"/>
  <c r="AK64" i="35"/>
  <c r="AJ29" i="35"/>
  <c r="AJ18" i="35"/>
  <c r="AL90" i="29"/>
  <c r="AM110" i="29"/>
  <c r="AN130" i="29" s="1"/>
  <c r="AD121" i="29" s="1"/>
  <c r="AE121" i="29" s="1"/>
  <c r="AL70" i="34"/>
  <c r="AL66" i="34"/>
  <c r="AM105" i="34"/>
  <c r="AN125" i="34" s="1"/>
  <c r="AD116" i="34" s="1"/>
  <c r="AE116" i="34" s="1"/>
  <c r="AL44" i="34"/>
  <c r="AL69" i="34"/>
  <c r="AM88" i="34" s="1"/>
  <c r="AL40" i="34"/>
  <c r="AM95" i="34"/>
  <c r="AN127" i="34"/>
  <c r="AD118" i="34" s="1"/>
  <c r="AE118" i="34" s="1"/>
  <c r="AL47" i="34"/>
  <c r="AL57" i="34"/>
  <c r="AL62" i="34"/>
  <c r="AL65" i="34"/>
  <c r="AK132" i="34"/>
  <c r="AL27" i="34"/>
  <c r="AL32" i="34"/>
  <c r="AL33" i="34"/>
  <c r="AL25" i="34"/>
  <c r="AL18" i="34"/>
  <c r="AL19" i="34"/>
  <c r="AL29" i="34"/>
  <c r="AL22" i="34"/>
  <c r="AL24" i="34"/>
  <c r="AL23" i="34"/>
  <c r="AL21" i="34"/>
  <c r="AL31" i="34"/>
  <c r="AL34" i="34"/>
  <c r="AL26" i="34"/>
  <c r="AL20" i="34"/>
  <c r="AL30" i="34"/>
  <c r="AL28" i="34"/>
  <c r="AL15" i="34"/>
  <c r="AL17" i="34"/>
  <c r="AL16" i="34"/>
  <c r="AL41" i="34"/>
  <c r="AL48" i="34"/>
  <c r="AM104" i="34"/>
  <c r="AN124" i="34" s="1"/>
  <c r="AD115" i="34" s="1"/>
  <c r="AE115" i="34" s="1"/>
  <c r="AM103" i="34"/>
  <c r="AM97" i="34"/>
  <c r="AL35" i="34"/>
  <c r="AL42" i="34"/>
  <c r="AL52" i="34"/>
  <c r="AL61" i="34"/>
  <c r="AL49" i="34"/>
  <c r="AM101" i="34"/>
  <c r="AL50" i="34"/>
  <c r="AL56" i="34"/>
  <c r="AM102" i="34"/>
  <c r="AL58" i="34"/>
  <c r="AL36" i="34"/>
  <c r="AL45" i="34"/>
  <c r="AL60" i="34"/>
  <c r="AM91" i="34"/>
  <c r="AL54" i="34"/>
  <c r="AL64" i="34"/>
  <c r="AL39" i="34"/>
  <c r="AL46" i="34"/>
  <c r="AM98" i="34"/>
  <c r="AL38" i="34"/>
  <c r="AM94" i="34"/>
  <c r="AL63" i="34"/>
  <c r="AM93" i="34"/>
  <c r="AL53" i="34"/>
  <c r="AL37" i="34"/>
  <c r="AM90" i="34"/>
  <c r="AM99" i="34"/>
  <c r="AM100" i="34"/>
  <c r="AL55" i="34"/>
  <c r="AL51" i="34"/>
  <c r="AL43" i="34"/>
  <c r="AM92" i="34"/>
  <c r="AL59" i="34"/>
  <c r="AL90" i="32"/>
  <c r="AM110" i="32" s="1"/>
  <c r="AN130" i="32" s="1"/>
  <c r="AD121" i="32" s="1"/>
  <c r="AE121" i="32" s="1"/>
  <c r="AK68" i="32"/>
  <c r="AK41" i="32"/>
  <c r="AK66" i="32"/>
  <c r="AK69" i="32"/>
  <c r="AL89" i="32" s="1"/>
  <c r="AM109" i="32" s="1"/>
  <c r="AK43" i="32"/>
  <c r="AK69" i="31"/>
  <c r="AL89" i="31" s="1"/>
  <c r="AM109" i="31" s="1"/>
  <c r="AK60" i="31"/>
  <c r="AK66" i="31"/>
  <c r="AM110" i="31"/>
  <c r="AN130" i="31" s="1"/>
  <c r="AD121" i="31" s="1"/>
  <c r="AE121" i="31" s="1"/>
  <c r="AK23" i="30"/>
  <c r="AK34" i="30"/>
  <c r="AK47" i="30"/>
  <c r="AK39" i="30"/>
  <c r="AK46" i="30"/>
  <c r="AK19" i="30"/>
  <c r="AK45" i="30"/>
  <c r="AK24" i="30"/>
  <c r="AK65" i="30"/>
  <c r="AJ30" i="29"/>
  <c r="AK52" i="29"/>
  <c r="AK62" i="29"/>
  <c r="AK57" i="29"/>
  <c r="AL90" i="27"/>
  <c r="AM110" i="27" s="1"/>
  <c r="AN130" i="27" s="1"/>
  <c r="AD121" i="27" s="1"/>
  <c r="AE121" i="27" s="1"/>
  <c r="AJ16" i="26"/>
  <c r="AJ20" i="26"/>
  <c r="AJ21" i="26"/>
  <c r="AJ27" i="26"/>
  <c r="AK47" i="26" s="1"/>
  <c r="AJ28" i="26"/>
  <c r="AK46" i="26" s="1"/>
  <c r="AJ22" i="26"/>
  <c r="AJ23" i="26"/>
  <c r="AK37" i="32"/>
  <c r="AK42" i="32"/>
  <c r="AK39" i="32"/>
  <c r="AK26" i="32"/>
  <c r="AJ132" i="32"/>
  <c r="AK24" i="32"/>
  <c r="AK23" i="32"/>
  <c r="AK21" i="32"/>
  <c r="AK19" i="32"/>
  <c r="AK17" i="32"/>
  <c r="AK15" i="32"/>
  <c r="AK22" i="32"/>
  <c r="AK18" i="32"/>
  <c r="AK16" i="32"/>
  <c r="AK14" i="32"/>
  <c r="AK33" i="32"/>
  <c r="AK27" i="32"/>
  <c r="AK31" i="32"/>
  <c r="AK20" i="32"/>
  <c r="AK30" i="32"/>
  <c r="AK29" i="32"/>
  <c r="AK32" i="32"/>
  <c r="AK28" i="32"/>
  <c r="AK25" i="32"/>
  <c r="AK54" i="32"/>
  <c r="AK67" i="32"/>
  <c r="AK56" i="32"/>
  <c r="AK52" i="32"/>
  <c r="AK47" i="32"/>
  <c r="AK48" i="32"/>
  <c r="AK55" i="32"/>
  <c r="AK63" i="32"/>
  <c r="AK36" i="32"/>
  <c r="AK35" i="32"/>
  <c r="AK59" i="32"/>
  <c r="AK53" i="32"/>
  <c r="AK49" i="32"/>
  <c r="AK34" i="32"/>
  <c r="AK45" i="32"/>
  <c r="AK38" i="32"/>
  <c r="AK58" i="32"/>
  <c r="AK44" i="32"/>
  <c r="AK46" i="32"/>
  <c r="AK62" i="32"/>
  <c r="AK65" i="32"/>
  <c r="AK51" i="32"/>
  <c r="AK60" i="32"/>
  <c r="AK50" i="32"/>
  <c r="AK40" i="32"/>
  <c r="AK57" i="32"/>
  <c r="AK61" i="32"/>
  <c r="AK59" i="31"/>
  <c r="AK62" i="31"/>
  <c r="AJ16" i="31"/>
  <c r="AJ14" i="31"/>
  <c r="AJ13" i="31"/>
  <c r="AJ15" i="31"/>
  <c r="AJ17" i="31"/>
  <c r="AK68" i="31"/>
  <c r="AL88" i="31" s="1"/>
  <c r="AM108" i="31" s="1"/>
  <c r="AK64" i="31"/>
  <c r="AK61" i="31"/>
  <c r="AJ25" i="31"/>
  <c r="AK58" i="31"/>
  <c r="AJ30" i="31"/>
  <c r="AJ28" i="31"/>
  <c r="AK47" i="31" s="1"/>
  <c r="AK54" i="31"/>
  <c r="AK63" i="31"/>
  <c r="AK57" i="31"/>
  <c r="AJ32" i="31"/>
  <c r="AK52" i="31" s="1"/>
  <c r="AJ20" i="31"/>
  <c r="AJ23" i="31"/>
  <c r="AK53" i="31"/>
  <c r="AK67" i="31"/>
  <c r="AK56" i="31"/>
  <c r="AJ18" i="31"/>
  <c r="AK65" i="31"/>
  <c r="AK55" i="31"/>
  <c r="AJ22" i="31"/>
  <c r="AJ21" i="31"/>
  <c r="AK59" i="30"/>
  <c r="AK17" i="30"/>
  <c r="AK18" i="30"/>
  <c r="AK25" i="30"/>
  <c r="AK60" i="30"/>
  <c r="AK68" i="30"/>
  <c r="AK14" i="30"/>
  <c r="AK20" i="30"/>
  <c r="AJ132" i="30"/>
  <c r="AK66" i="30"/>
  <c r="AK62" i="30"/>
  <c r="AK37" i="30"/>
  <c r="AK40" i="30"/>
  <c r="AK16" i="30"/>
  <c r="AK22" i="30"/>
  <c r="AK56" i="30"/>
  <c r="AK61" i="30"/>
  <c r="AK44" i="30"/>
  <c r="AK63" i="30"/>
  <c r="AK32" i="30"/>
  <c r="AK27" i="30"/>
  <c r="AK29" i="30"/>
  <c r="AK69" i="30"/>
  <c r="AL89" i="30" s="1"/>
  <c r="AM109" i="30" s="1"/>
  <c r="AN129" i="30" s="1"/>
  <c r="AD120" i="30" s="1"/>
  <c r="AE120" i="30" s="1"/>
  <c r="AK53" i="30"/>
  <c r="AK43" i="30"/>
  <c r="AK67" i="30"/>
  <c r="AK58" i="30"/>
  <c r="AK52" i="30"/>
  <c r="AK21" i="30"/>
  <c r="AK15" i="30"/>
  <c r="AK31" i="30"/>
  <c r="AK54" i="30"/>
  <c r="AK36" i="30"/>
  <c r="AK35" i="30"/>
  <c r="AK38" i="30"/>
  <c r="AK48" i="30"/>
  <c r="AK26" i="30"/>
  <c r="AK64" i="30"/>
  <c r="AK51" i="30"/>
  <c r="AK41" i="30"/>
  <c r="AK28" i="30"/>
  <c r="AK30" i="30"/>
  <c r="AK33" i="30"/>
  <c r="AK50" i="30"/>
  <c r="AK57" i="30"/>
  <c r="AK55" i="30"/>
  <c r="AK49" i="30"/>
  <c r="AK42" i="30"/>
  <c r="AJ28" i="29"/>
  <c r="AK68" i="29"/>
  <c r="AJ17" i="29"/>
  <c r="AJ14" i="29"/>
  <c r="AK55" i="29"/>
  <c r="AJ23" i="29"/>
  <c r="AK58" i="29"/>
  <c r="AJ29" i="29"/>
  <c r="AK56" i="29"/>
  <c r="AK69" i="29"/>
  <c r="AL89" i="29" s="1"/>
  <c r="AJ20" i="29"/>
  <c r="AJ15" i="29"/>
  <c r="AK50" i="29"/>
  <c r="AK54" i="29"/>
  <c r="AK64" i="29"/>
  <c r="AJ13" i="29"/>
  <c r="AJ21" i="29"/>
  <c r="AJ16" i="29"/>
  <c r="AJ26" i="29"/>
  <c r="AK53" i="29"/>
  <c r="AK59" i="29"/>
  <c r="AK65" i="29"/>
  <c r="AJ24" i="29"/>
  <c r="AK66" i="29"/>
  <c r="AJ31" i="29"/>
  <c r="AK51" i="29" s="1"/>
  <c r="AK63" i="29"/>
  <c r="AJ19" i="29"/>
  <c r="AK61" i="29"/>
  <c r="AK67" i="29"/>
  <c r="AL87" i="29" s="1"/>
  <c r="AJ22" i="29"/>
  <c r="AJ27" i="29"/>
  <c r="AK60" i="29"/>
  <c r="AJ18" i="29"/>
  <c r="AL18" i="28"/>
  <c r="AL15" i="28"/>
  <c r="AL16" i="28"/>
  <c r="AL17" i="28"/>
  <c r="AK48" i="28"/>
  <c r="AK52" i="28"/>
  <c r="AK43" i="28"/>
  <c r="AK57" i="28"/>
  <c r="AK27" i="28"/>
  <c r="AK36" i="28"/>
  <c r="AK32" i="28"/>
  <c r="AK22" i="28"/>
  <c r="AK25" i="28"/>
  <c r="AK59" i="28"/>
  <c r="AL79" i="28" s="1"/>
  <c r="AK40" i="28"/>
  <c r="AM110" i="28"/>
  <c r="AN130" i="28" s="1"/>
  <c r="AD121" i="28" s="1"/>
  <c r="AE121" i="28" s="1"/>
  <c r="AK37" i="28"/>
  <c r="AK39" i="28"/>
  <c r="AK47" i="28"/>
  <c r="AK30" i="28"/>
  <c r="AM107" i="28"/>
  <c r="AN127" i="28" s="1"/>
  <c r="AD118" i="28" s="1"/>
  <c r="AE118" i="28" s="1"/>
  <c r="AK65" i="28"/>
  <c r="AK29" i="28"/>
  <c r="AK31" i="28"/>
  <c r="AK50" i="28"/>
  <c r="AK34" i="28"/>
  <c r="AM108" i="28"/>
  <c r="AK66" i="28"/>
  <c r="AL86" i="28" s="1"/>
  <c r="AM106" i="28" s="1"/>
  <c r="AK21" i="28"/>
  <c r="AK24" i="28"/>
  <c r="AK64" i="28"/>
  <c r="AK49" i="28"/>
  <c r="AK54" i="28"/>
  <c r="AK56" i="28"/>
  <c r="AK53" i="28"/>
  <c r="AL73" i="28" s="1"/>
  <c r="AK45" i="28"/>
  <c r="AK28" i="28"/>
  <c r="AK35" i="28"/>
  <c r="AK61" i="28"/>
  <c r="AM109" i="28"/>
  <c r="AN129" i="28" s="1"/>
  <c r="AD120" i="28" s="1"/>
  <c r="AE120" i="28" s="1"/>
  <c r="AL40" i="28"/>
  <c r="AK58" i="28"/>
  <c r="AK44" i="28"/>
  <c r="AK26" i="28"/>
  <c r="AJ132" i="28"/>
  <c r="AK38" i="28"/>
  <c r="AK18" i="28"/>
  <c r="AL38" i="28" s="1"/>
  <c r="AK23" i="28"/>
  <c r="AK41" i="28"/>
  <c r="AK46" i="28"/>
  <c r="AK55" i="28"/>
  <c r="AK63" i="28"/>
  <c r="AK42" i="28"/>
  <c r="AK51" i="28"/>
  <c r="AK57" i="27"/>
  <c r="AK67" i="27"/>
  <c r="AK53" i="27"/>
  <c r="AK41" i="27"/>
  <c r="AK58" i="27"/>
  <c r="AK63" i="27"/>
  <c r="AK48" i="27"/>
  <c r="AK29" i="27"/>
  <c r="AK28" i="27"/>
  <c r="AK68" i="27"/>
  <c r="AK36" i="27"/>
  <c r="AK35" i="27"/>
  <c r="AK61" i="27"/>
  <c r="AK39" i="27"/>
  <c r="AK18" i="27"/>
  <c r="AK33" i="27"/>
  <c r="AK30" i="27"/>
  <c r="AK37" i="27"/>
  <c r="AK19" i="27"/>
  <c r="AK45" i="27"/>
  <c r="AK62" i="27"/>
  <c r="AK27" i="27"/>
  <c r="AK22" i="27"/>
  <c r="AK31" i="27"/>
  <c r="AK65" i="27"/>
  <c r="AK32" i="27"/>
  <c r="AK66" i="27"/>
  <c r="AK56" i="27"/>
  <c r="AK40" i="27"/>
  <c r="AK26" i="27"/>
  <c r="AK20" i="27"/>
  <c r="AK52" i="27"/>
  <c r="AK38" i="27"/>
  <c r="AK64" i="27"/>
  <c r="AK43" i="27"/>
  <c r="AK60" i="27"/>
  <c r="AK46" i="27"/>
  <c r="AK16" i="27"/>
  <c r="AL17" i="27"/>
  <c r="AL16" i="27"/>
  <c r="AL15" i="27"/>
  <c r="AJ132" i="27"/>
  <c r="AK59" i="27"/>
  <c r="AK54" i="27"/>
  <c r="AK44" i="27"/>
  <c r="AK42" i="27"/>
  <c r="AK69" i="27"/>
  <c r="AL89" i="27" s="1"/>
  <c r="AM109" i="27" s="1"/>
  <c r="AN129" i="27" s="1"/>
  <c r="AD120" i="27" s="1"/>
  <c r="AE120" i="27" s="1"/>
  <c r="AK47" i="27"/>
  <c r="AK34" i="27"/>
  <c r="AK49" i="27"/>
  <c r="AK17" i="27"/>
  <c r="AL30" i="27" s="1"/>
  <c r="AK23" i="27"/>
  <c r="AK51" i="27"/>
  <c r="AK64" i="26"/>
  <c r="AK57" i="26"/>
  <c r="AK59" i="26"/>
  <c r="AK68" i="26"/>
  <c r="AK67" i="26"/>
  <c r="AK56" i="26"/>
  <c r="AJ24" i="26"/>
  <c r="AJ13" i="26"/>
  <c r="AJ14" i="26"/>
  <c r="AK60" i="26"/>
  <c r="AK66" i="26"/>
  <c r="AL85" i="26" s="1"/>
  <c r="AK53" i="26"/>
  <c r="AJ17" i="26"/>
  <c r="AK63" i="26"/>
  <c r="AK52" i="26"/>
  <c r="AK62" i="26"/>
  <c r="AK61" i="26"/>
  <c r="AK58" i="26"/>
  <c r="AK54" i="26"/>
  <c r="AJ31" i="26"/>
  <c r="AK51" i="26" s="1"/>
  <c r="AK69" i="26"/>
  <c r="AL89" i="26" s="1"/>
  <c r="AM109" i="26" s="1"/>
  <c r="AN129" i="26" s="1"/>
  <c r="AD120" i="26" s="1"/>
  <c r="AE120" i="26" s="1"/>
  <c r="AJ29" i="26"/>
  <c r="AK49" i="26" s="1"/>
  <c r="AJ15" i="26"/>
  <c r="AK55" i="26"/>
  <c r="AK59" i="25"/>
  <c r="AK44" i="25"/>
  <c r="AK51" i="25"/>
  <c r="AK63" i="25"/>
  <c r="AK43" i="25"/>
  <c r="AK37" i="25"/>
  <c r="AK22" i="25"/>
  <c r="AK30" i="25"/>
  <c r="AK23" i="25"/>
  <c r="AK41" i="25"/>
  <c r="AK70" i="25"/>
  <c r="AL90" i="25" s="1"/>
  <c r="AM110" i="25" s="1"/>
  <c r="AN130" i="25" s="1"/>
  <c r="AD121" i="25" s="1"/>
  <c r="AE121" i="25" s="1"/>
  <c r="AK34" i="25"/>
  <c r="AK19" i="25"/>
  <c r="AL18" i="25"/>
  <c r="AL17" i="25"/>
  <c r="AL15" i="25"/>
  <c r="AL16" i="25"/>
  <c r="AK33" i="25"/>
  <c r="AK40" i="25"/>
  <c r="AK65" i="25"/>
  <c r="AK53" i="25"/>
  <c r="AK61" i="25"/>
  <c r="AK29" i="25"/>
  <c r="AK28" i="25"/>
  <c r="AK21" i="25"/>
  <c r="AK36" i="25"/>
  <c r="AK27" i="25"/>
  <c r="AK67" i="25"/>
  <c r="AK32" i="25"/>
  <c r="AK31" i="25"/>
  <c r="AK46" i="25"/>
  <c r="AK49" i="25"/>
  <c r="AK20" i="25"/>
  <c r="AK62" i="25"/>
  <c r="AK68" i="25"/>
  <c r="AK58" i="25"/>
  <c r="AK26" i="25"/>
  <c r="AK35" i="25"/>
  <c r="AK60" i="25"/>
  <c r="AK50" i="25"/>
  <c r="AK54" i="25"/>
  <c r="AK38" i="25"/>
  <c r="AK48" i="25"/>
  <c r="AK42" i="25"/>
  <c r="AK66" i="25"/>
  <c r="AK25" i="25"/>
  <c r="AK52" i="25"/>
  <c r="AK39" i="25"/>
  <c r="AJ132" i="25"/>
  <c r="AK55" i="25"/>
  <c r="AK69" i="25"/>
  <c r="AL89" i="25" s="1"/>
  <c r="AK64" i="25"/>
  <c r="AK57" i="25"/>
  <c r="AK56" i="25"/>
  <c r="AK18" i="25"/>
  <c r="AK24" i="25"/>
  <c r="AK47" i="25"/>
  <c r="AK45" i="25"/>
  <c r="O32" i="7"/>
  <c r="AA26" i="7"/>
  <c r="AU17" i="7" s="1"/>
  <c r="AA16" i="7"/>
  <c r="AU27" i="7" s="1"/>
  <c r="AA19" i="7"/>
  <c r="AU24" i="7" s="1"/>
  <c r="AA31" i="7"/>
  <c r="AU12" i="7" s="1"/>
  <c r="AA29" i="7"/>
  <c r="AU14" i="7" s="1"/>
  <c r="AA24" i="7"/>
  <c r="AU19" i="7" s="1"/>
  <c r="AA28" i="7"/>
  <c r="AU15" i="7" s="1"/>
  <c r="AA18" i="7"/>
  <c r="AU25" i="7" s="1"/>
  <c r="AA27" i="7"/>
  <c r="AU16" i="7" s="1"/>
  <c r="AA17" i="7"/>
  <c r="AU26" i="7" s="1"/>
  <c r="AA14" i="7"/>
  <c r="AU29" i="7" s="1"/>
  <c r="AA25" i="7"/>
  <c r="AU18" i="7" s="1"/>
  <c r="AA20" i="7"/>
  <c r="AU23" i="7" s="1"/>
  <c r="AA13" i="7"/>
  <c r="AU30" i="7" s="1"/>
  <c r="AA21" i="7"/>
  <c r="AU22" i="7" s="1"/>
  <c r="AA30" i="7"/>
  <c r="AU13" i="7" s="1"/>
  <c r="AA15" i="7"/>
  <c r="AU28" i="7" s="1"/>
  <c r="AA22" i="7"/>
  <c r="AU21" i="7" s="1"/>
  <c r="AA23" i="7"/>
  <c r="AU20" i="7" s="1"/>
  <c r="AA12" i="7"/>
  <c r="J7" i="7"/>
  <c r="AJ13" i="7"/>
  <c r="K32" i="7"/>
  <c r="G23" i="7"/>
  <c r="G24" i="7"/>
  <c r="G14" i="7"/>
  <c r="G13" i="7"/>
  <c r="G26" i="7"/>
  <c r="G25" i="7"/>
  <c r="G30" i="7"/>
  <c r="G20" i="7"/>
  <c r="G18" i="7"/>
  <c r="G31" i="7"/>
  <c r="AJ51" i="7" s="1"/>
  <c r="AK71" i="7" s="1"/>
  <c r="AL91" i="7" s="1"/>
  <c r="G15" i="7"/>
  <c r="G19" i="7"/>
  <c r="G29" i="7"/>
  <c r="G16" i="7"/>
  <c r="G22" i="7"/>
  <c r="G17" i="7"/>
  <c r="G27" i="7"/>
  <c r="G28" i="7"/>
  <c r="AJ48" i="7" s="1"/>
  <c r="G21" i="7"/>
  <c r="AT31" i="7"/>
  <c r="S32" i="7"/>
  <c r="AS31" i="7"/>
  <c r="R7" i="7"/>
  <c r="N7" i="7"/>
  <c r="W31" i="7"/>
  <c r="AT12" i="7" s="1"/>
  <c r="W17" i="7"/>
  <c r="AT26" i="7" s="1"/>
  <c r="W20" i="7"/>
  <c r="AT23" i="7" s="1"/>
  <c r="W29" i="7"/>
  <c r="AT14" i="7" s="1"/>
  <c r="W28" i="7"/>
  <c r="AT15" i="7" s="1"/>
  <c r="W14" i="7"/>
  <c r="AT29" i="7" s="1"/>
  <c r="W27" i="7"/>
  <c r="AT16" i="7" s="1"/>
  <c r="W13" i="7"/>
  <c r="AT30" i="7" s="1"/>
  <c r="W24" i="7"/>
  <c r="AT19" i="7" s="1"/>
  <c r="W26" i="7"/>
  <c r="AT17" i="7" s="1"/>
  <c r="W30" i="7"/>
  <c r="AT13" i="7" s="1"/>
  <c r="W21" i="7"/>
  <c r="AT22" i="7" s="1"/>
  <c r="W25" i="7"/>
  <c r="AT18" i="7" s="1"/>
  <c r="W16" i="7"/>
  <c r="AT27" i="7" s="1"/>
  <c r="W15" i="7"/>
  <c r="AT28" i="7" s="1"/>
  <c r="W18" i="7"/>
  <c r="AT25" i="7" s="1"/>
  <c r="W22" i="7"/>
  <c r="AT21" i="7" s="1"/>
  <c r="W19" i="7"/>
  <c r="AT24" i="7" s="1"/>
  <c r="W23" i="7"/>
  <c r="AT20" i="7" s="1"/>
  <c r="W27" i="5"/>
  <c r="AT16" i="5" s="1"/>
  <c r="W12" i="5"/>
  <c r="AT31" i="5" s="1"/>
  <c r="W17" i="5"/>
  <c r="AT26" i="5" s="1"/>
  <c r="W23" i="5"/>
  <c r="AT20" i="5" s="1"/>
  <c r="W19" i="5"/>
  <c r="AT24" i="5" s="1"/>
  <c r="W24" i="5"/>
  <c r="AT19" i="5" s="1"/>
  <c r="W26" i="5"/>
  <c r="AT17" i="5" s="1"/>
  <c r="W14" i="5"/>
  <c r="AT29" i="5" s="1"/>
  <c r="W15" i="5"/>
  <c r="AT28" i="5" s="1"/>
  <c r="W20" i="5"/>
  <c r="AT23" i="5" s="1"/>
  <c r="Z32" i="5"/>
  <c r="AA12" i="5" s="1"/>
  <c r="AU31" i="5" s="1"/>
  <c r="W22" i="5"/>
  <c r="AT21" i="5" s="1"/>
  <c r="W29" i="5"/>
  <c r="AT14" i="5" s="1"/>
  <c r="W13" i="5"/>
  <c r="AT30" i="5" s="1"/>
  <c r="W21" i="5"/>
  <c r="AT22" i="5" s="1"/>
  <c r="W16" i="5"/>
  <c r="AT27" i="5" s="1"/>
  <c r="W31" i="5"/>
  <c r="AT12" i="5" s="1"/>
  <c r="W30" i="5"/>
  <c r="AT13" i="5" s="1"/>
  <c r="W28" i="5"/>
  <c r="AT15" i="5" s="1"/>
  <c r="W25" i="5"/>
  <c r="AT18" i="5" s="1"/>
  <c r="W18" i="5"/>
  <c r="R32" i="5"/>
  <c r="S12" i="5" s="1"/>
  <c r="AS31" i="5" s="1"/>
  <c r="N32" i="5"/>
  <c r="O12" i="5" s="1"/>
  <c r="AR31" i="5" s="1"/>
  <c r="J32" i="5"/>
  <c r="K12" i="5"/>
  <c r="AQ31" i="5" s="1"/>
  <c r="G19" i="5"/>
  <c r="G27" i="5"/>
  <c r="G20" i="5"/>
  <c r="G28" i="5"/>
  <c r="G13" i="5"/>
  <c r="G21" i="5"/>
  <c r="G29" i="5"/>
  <c r="G14" i="5"/>
  <c r="G22" i="5"/>
  <c r="G30" i="5"/>
  <c r="G15" i="5"/>
  <c r="G23" i="5"/>
  <c r="G31" i="5"/>
  <c r="G26" i="5"/>
  <c r="G16" i="5"/>
  <c r="G24" i="5"/>
  <c r="G17" i="5"/>
  <c r="G25" i="5"/>
  <c r="G18" i="5"/>
  <c r="G12" i="5"/>
  <c r="AK46" i="35" l="1"/>
  <c r="AK50" i="35"/>
  <c r="AL84" i="35"/>
  <c r="AK43" i="35"/>
  <c r="AL87" i="35"/>
  <c r="AK34" i="35"/>
  <c r="AK44" i="35"/>
  <c r="AK51" i="35"/>
  <c r="AL75" i="35"/>
  <c r="AL79" i="35"/>
  <c r="AL83" i="35"/>
  <c r="AL77" i="35"/>
  <c r="AL78" i="35"/>
  <c r="AL80" i="35"/>
  <c r="AL72" i="35"/>
  <c r="AL90" i="35"/>
  <c r="AM110" i="35" s="1"/>
  <c r="AN130" i="35" s="1"/>
  <c r="AD121" i="35" s="1"/>
  <c r="AE121" i="35" s="1"/>
  <c r="AL76" i="35"/>
  <c r="AK39" i="35"/>
  <c r="AL88" i="35"/>
  <c r="AK47" i="35"/>
  <c r="AK40" i="35"/>
  <c r="AL82" i="35"/>
  <c r="AK41" i="35"/>
  <c r="AK45" i="35"/>
  <c r="AK36" i="35"/>
  <c r="AK38" i="35"/>
  <c r="AK29" i="35"/>
  <c r="AK24" i="35"/>
  <c r="AK14" i="35"/>
  <c r="AK18" i="35"/>
  <c r="AK25" i="35"/>
  <c r="AK26" i="35"/>
  <c r="AK15" i="35"/>
  <c r="AK19" i="35"/>
  <c r="AK31" i="35"/>
  <c r="AK21" i="35"/>
  <c r="AK33" i="35"/>
  <c r="AK27" i="35"/>
  <c r="AK30" i="35"/>
  <c r="AK20" i="35"/>
  <c r="AK32" i="35"/>
  <c r="AJ132" i="35"/>
  <c r="AK22" i="35"/>
  <c r="AK16" i="35"/>
  <c r="AK28" i="35"/>
  <c r="AK17" i="35"/>
  <c r="AK23" i="35"/>
  <c r="AL74" i="35"/>
  <c r="AK35" i="35"/>
  <c r="AL85" i="35"/>
  <c r="AK42" i="35"/>
  <c r="AK48" i="35"/>
  <c r="AK49" i="35"/>
  <c r="AK37" i="35"/>
  <c r="AL73" i="35"/>
  <c r="AL81" i="35"/>
  <c r="AL86" i="35"/>
  <c r="AL89" i="35"/>
  <c r="AM109" i="29"/>
  <c r="AN129" i="29"/>
  <c r="AD120" i="29" s="1"/>
  <c r="AE120" i="29" s="1"/>
  <c r="AM87" i="34"/>
  <c r="AN107" i="34" s="1"/>
  <c r="AD98" i="34" s="1"/>
  <c r="AE98" i="34" s="1"/>
  <c r="AM89" i="34"/>
  <c r="AM86" i="34"/>
  <c r="AN116" i="34"/>
  <c r="AD107" i="34" s="1"/>
  <c r="AE107" i="34" s="1"/>
  <c r="AM85" i="34"/>
  <c r="AN105" i="34" s="1"/>
  <c r="AD96" i="34" s="1"/>
  <c r="AE96" i="34" s="1"/>
  <c r="AM49" i="34"/>
  <c r="AM81" i="34"/>
  <c r="AN115" i="34"/>
  <c r="AD106" i="34" s="1"/>
  <c r="AE106" i="34" s="1"/>
  <c r="AM40" i="34"/>
  <c r="AN122" i="34"/>
  <c r="AD113" i="34" s="1"/>
  <c r="AE113" i="34" s="1"/>
  <c r="AN113" i="34"/>
  <c r="AD104" i="34" s="1"/>
  <c r="AE104" i="34" s="1"/>
  <c r="AM83" i="34"/>
  <c r="AM68" i="34"/>
  <c r="AM74" i="34"/>
  <c r="AN110" i="34"/>
  <c r="AD101" i="34" s="1"/>
  <c r="AE101" i="34" s="1"/>
  <c r="AM65" i="34"/>
  <c r="AM43" i="34"/>
  <c r="AM63" i="34"/>
  <c r="AM57" i="34"/>
  <c r="AM66" i="34"/>
  <c r="AM56" i="34"/>
  <c r="AN117" i="34"/>
  <c r="AD108" i="34" s="1"/>
  <c r="AE108" i="34" s="1"/>
  <c r="AM48" i="34"/>
  <c r="AM44" i="34"/>
  <c r="AM47" i="34"/>
  <c r="AM75" i="34"/>
  <c r="AN108" i="34"/>
  <c r="AD99" i="34" s="1"/>
  <c r="AE99" i="34" s="1"/>
  <c r="AM82" i="34"/>
  <c r="AM64" i="34"/>
  <c r="AM61" i="34"/>
  <c r="AN118" i="34"/>
  <c r="AD109" i="34" s="1"/>
  <c r="AE109" i="34" s="1"/>
  <c r="AM69" i="34"/>
  <c r="AL132" i="34"/>
  <c r="AM28" i="34"/>
  <c r="AM33" i="34"/>
  <c r="AM31" i="34"/>
  <c r="AM26" i="34"/>
  <c r="AM19" i="34"/>
  <c r="AM32" i="34"/>
  <c r="AM20" i="34"/>
  <c r="AM27" i="34"/>
  <c r="AM24" i="34"/>
  <c r="AM23" i="34"/>
  <c r="AM21" i="34"/>
  <c r="AM30" i="34"/>
  <c r="AM34" i="34"/>
  <c r="AM18" i="34"/>
  <c r="AM17" i="34"/>
  <c r="AM16" i="34"/>
  <c r="AM25" i="34"/>
  <c r="AM29" i="34"/>
  <c r="AM22" i="34"/>
  <c r="AM35" i="34"/>
  <c r="AM52" i="34"/>
  <c r="AM71" i="34"/>
  <c r="AM73" i="34"/>
  <c r="AM59" i="34"/>
  <c r="AM78" i="34"/>
  <c r="AN106" i="34"/>
  <c r="AD97" i="34" s="1"/>
  <c r="AE97" i="34" s="1"/>
  <c r="AN123" i="34"/>
  <c r="AD114" i="34" s="1"/>
  <c r="AE114" i="34" s="1"/>
  <c r="AM50" i="34"/>
  <c r="AM42" i="34"/>
  <c r="AM84" i="34"/>
  <c r="AM39" i="34"/>
  <c r="AN114" i="34"/>
  <c r="AD105" i="34" s="1"/>
  <c r="AE105" i="34" s="1"/>
  <c r="AM72" i="34"/>
  <c r="AM38" i="34"/>
  <c r="AN120" i="34"/>
  <c r="AD111" i="34" s="1"/>
  <c r="AE111" i="34" s="1"/>
  <c r="AN111" i="34"/>
  <c r="AD102" i="34" s="1"/>
  <c r="AE102" i="34" s="1"/>
  <c r="AM62" i="34"/>
  <c r="AM51" i="34"/>
  <c r="AM45" i="34"/>
  <c r="AM67" i="34"/>
  <c r="AM76" i="34"/>
  <c r="AM46" i="34"/>
  <c r="AM79" i="34"/>
  <c r="AM70" i="34"/>
  <c r="AM54" i="34"/>
  <c r="AM77" i="34"/>
  <c r="AN112" i="34"/>
  <c r="AD103" i="34" s="1"/>
  <c r="AE103" i="34" s="1"/>
  <c r="AM58" i="34"/>
  <c r="AN121" i="34"/>
  <c r="AD112" i="34" s="1"/>
  <c r="AE112" i="34" s="1"/>
  <c r="AM36" i="34"/>
  <c r="AN119" i="34"/>
  <c r="AD110" i="34" s="1"/>
  <c r="AE110" i="34" s="1"/>
  <c r="AN109" i="34"/>
  <c r="AD100" i="34" s="1"/>
  <c r="AE100" i="34" s="1"/>
  <c r="AM80" i="34"/>
  <c r="AM55" i="34"/>
  <c r="AM37" i="34"/>
  <c r="AM41" i="34"/>
  <c r="AM53" i="34"/>
  <c r="AM60" i="34"/>
  <c r="AL80" i="25"/>
  <c r="AN129" i="32"/>
  <c r="AD120" i="32" s="1"/>
  <c r="AE120" i="32" s="1"/>
  <c r="AL87" i="32"/>
  <c r="AL64" i="32"/>
  <c r="AL71" i="32"/>
  <c r="AL60" i="32"/>
  <c r="AL88" i="32"/>
  <c r="AM108" i="32" s="1"/>
  <c r="AN128" i="32" s="1"/>
  <c r="AD119" i="32" s="1"/>
  <c r="AE119" i="32" s="1"/>
  <c r="AN128" i="31"/>
  <c r="AD119" i="31" s="1"/>
  <c r="AE119" i="31" s="1"/>
  <c r="AL72" i="31"/>
  <c r="AL87" i="31"/>
  <c r="AM107" i="31" s="1"/>
  <c r="AN127" i="31" s="1"/>
  <c r="AD118" i="31" s="1"/>
  <c r="AE118" i="31" s="1"/>
  <c r="AK44" i="31"/>
  <c r="AN129" i="31"/>
  <c r="AD120" i="31" s="1"/>
  <c r="AE120" i="31" s="1"/>
  <c r="AL85" i="30"/>
  <c r="AL54" i="30"/>
  <c r="AL86" i="30"/>
  <c r="AL75" i="30"/>
  <c r="AL84" i="30"/>
  <c r="AL53" i="30"/>
  <c r="AL88" i="30"/>
  <c r="AM108" i="30" s="1"/>
  <c r="AN128" i="30" s="1"/>
  <c r="AD119" i="30" s="1"/>
  <c r="AE119" i="30" s="1"/>
  <c r="AL67" i="30"/>
  <c r="AK39" i="29"/>
  <c r="AK46" i="29"/>
  <c r="AL83" i="29"/>
  <c r="AK47" i="29"/>
  <c r="AL74" i="29"/>
  <c r="AK43" i="29"/>
  <c r="AN126" i="28"/>
  <c r="AD117" i="28" s="1"/>
  <c r="AE117" i="28" s="1"/>
  <c r="AN128" i="28"/>
  <c r="AD119" i="28" s="1"/>
  <c r="AE119" i="28" s="1"/>
  <c r="AL62" i="27"/>
  <c r="AL33" i="27"/>
  <c r="AL75" i="27"/>
  <c r="AL86" i="27"/>
  <c r="AM106" i="27" s="1"/>
  <c r="AL37" i="27"/>
  <c r="AL21" i="27"/>
  <c r="AL84" i="27"/>
  <c r="AK35" i="26"/>
  <c r="AL84" i="26"/>
  <c r="AK40" i="26"/>
  <c r="AL76" i="26"/>
  <c r="AL83" i="26"/>
  <c r="AL78" i="26"/>
  <c r="AM109" i="25"/>
  <c r="AN129" i="25" s="1"/>
  <c r="AD120" i="25" s="1"/>
  <c r="AE120" i="25" s="1"/>
  <c r="AL63" i="32"/>
  <c r="AL67" i="32"/>
  <c r="AL49" i="32"/>
  <c r="AL38" i="32"/>
  <c r="AL70" i="32"/>
  <c r="AL72" i="32"/>
  <c r="AL50" i="32"/>
  <c r="AL42" i="32"/>
  <c r="AL46" i="32"/>
  <c r="AL80" i="32"/>
  <c r="AL78" i="32"/>
  <c r="AL79" i="32"/>
  <c r="AL76" i="32"/>
  <c r="AL40" i="32"/>
  <c r="AL35" i="32"/>
  <c r="AL59" i="32"/>
  <c r="AL51" i="32"/>
  <c r="AL84" i="32"/>
  <c r="AL47" i="32"/>
  <c r="AL81" i="32"/>
  <c r="AL85" i="32"/>
  <c r="AL83" i="32"/>
  <c r="AL45" i="32"/>
  <c r="AL41" i="32"/>
  <c r="AL86" i="32"/>
  <c r="AL58" i="32"/>
  <c r="AL62" i="32"/>
  <c r="AL65" i="32"/>
  <c r="AL56" i="32"/>
  <c r="AL74" i="32"/>
  <c r="AL39" i="32"/>
  <c r="AL54" i="32"/>
  <c r="AL53" i="32"/>
  <c r="AL82" i="32"/>
  <c r="AL69" i="32"/>
  <c r="AL75" i="32"/>
  <c r="AL48" i="32"/>
  <c r="AL34" i="32"/>
  <c r="AL33" i="32"/>
  <c r="AK132" i="32"/>
  <c r="AL27" i="32"/>
  <c r="AL31" i="32"/>
  <c r="AL29" i="32"/>
  <c r="AL23" i="32"/>
  <c r="AL17" i="32"/>
  <c r="AL32" i="32"/>
  <c r="AL26" i="32"/>
  <c r="AL20" i="32"/>
  <c r="AL18" i="32"/>
  <c r="AL25" i="32"/>
  <c r="AL19" i="32"/>
  <c r="AL21" i="32"/>
  <c r="AL30" i="32"/>
  <c r="AL24" i="32"/>
  <c r="AL15" i="32"/>
  <c r="AL28" i="32"/>
  <c r="AL22" i="32"/>
  <c r="AL16" i="32"/>
  <c r="AL43" i="32"/>
  <c r="AL57" i="32"/>
  <c r="AL55" i="32"/>
  <c r="AL37" i="32"/>
  <c r="AL77" i="32"/>
  <c r="AL66" i="32"/>
  <c r="AL73" i="32"/>
  <c r="AL68" i="32"/>
  <c r="AL52" i="32"/>
  <c r="AL36" i="32"/>
  <c r="AL44" i="32"/>
  <c r="AL61" i="32"/>
  <c r="AJ132" i="31"/>
  <c r="AK26" i="31"/>
  <c r="AK18" i="31"/>
  <c r="AK32" i="31"/>
  <c r="AK31" i="31"/>
  <c r="AK21" i="31"/>
  <c r="AK29" i="31"/>
  <c r="AK24" i="31"/>
  <c r="AK15" i="31"/>
  <c r="AK30" i="31"/>
  <c r="AK28" i="31"/>
  <c r="AK25" i="31"/>
  <c r="AK23" i="31"/>
  <c r="AK19" i="31"/>
  <c r="AK16" i="31"/>
  <c r="AK33" i="31"/>
  <c r="AK17" i="31"/>
  <c r="AK14" i="31"/>
  <c r="AK20" i="31"/>
  <c r="AK22" i="31"/>
  <c r="AK27" i="31"/>
  <c r="AL77" i="31"/>
  <c r="AK42" i="31"/>
  <c r="AL73" i="31"/>
  <c r="AL83" i="31"/>
  <c r="AK45" i="31"/>
  <c r="AK36" i="31"/>
  <c r="AL75" i="31"/>
  <c r="AK46" i="31"/>
  <c r="AK49" i="31"/>
  <c r="AL81" i="31"/>
  <c r="AL85" i="31"/>
  <c r="AL74" i="31"/>
  <c r="AL84" i="31"/>
  <c r="AL82" i="31"/>
  <c r="AL80" i="31"/>
  <c r="AL79" i="31"/>
  <c r="AL78" i="31"/>
  <c r="AK37" i="31"/>
  <c r="AK50" i="31"/>
  <c r="AK41" i="31"/>
  <c r="AK34" i="31"/>
  <c r="AK38" i="31"/>
  <c r="AK43" i="31"/>
  <c r="AL86" i="31"/>
  <c r="AK39" i="31"/>
  <c r="AL76" i="31"/>
  <c r="AK40" i="31"/>
  <c r="AK48" i="31"/>
  <c r="AK35" i="31"/>
  <c r="AK51" i="31"/>
  <c r="AL71" i="31" s="1"/>
  <c r="AL74" i="30"/>
  <c r="AL63" i="30"/>
  <c r="AL37" i="30"/>
  <c r="AL77" i="30"/>
  <c r="AL46" i="30"/>
  <c r="AL51" i="30"/>
  <c r="AL73" i="30"/>
  <c r="AL81" i="30"/>
  <c r="AL79" i="30"/>
  <c r="AL70" i="30"/>
  <c r="AL68" i="30"/>
  <c r="AL35" i="30"/>
  <c r="AL76" i="30"/>
  <c r="AL40" i="30"/>
  <c r="AL65" i="30"/>
  <c r="AL42" i="30"/>
  <c r="AL47" i="30"/>
  <c r="AL48" i="30"/>
  <c r="AL58" i="30"/>
  <c r="AL78" i="30"/>
  <c r="AL52" i="30"/>
  <c r="AL60" i="30"/>
  <c r="AL80" i="30"/>
  <c r="AL41" i="30"/>
  <c r="AK132" i="30"/>
  <c r="AL32" i="30"/>
  <c r="AL26" i="30"/>
  <c r="AL18" i="30"/>
  <c r="AL24" i="30"/>
  <c r="AL22" i="30"/>
  <c r="AL20" i="30"/>
  <c r="AL33" i="30"/>
  <c r="AL30" i="30"/>
  <c r="AL15" i="30"/>
  <c r="AL21" i="30"/>
  <c r="AL16" i="30"/>
  <c r="AL23" i="30"/>
  <c r="AL19" i="30"/>
  <c r="AL17" i="30"/>
  <c r="AL34" i="30"/>
  <c r="AL31" i="30"/>
  <c r="AL29" i="30"/>
  <c r="AL28" i="30"/>
  <c r="AL27" i="30"/>
  <c r="AL25" i="30"/>
  <c r="AL61" i="30"/>
  <c r="AL39" i="30"/>
  <c r="AL83" i="30"/>
  <c r="AL45" i="30"/>
  <c r="AL49" i="30"/>
  <c r="AL66" i="30"/>
  <c r="AL50" i="30"/>
  <c r="AL44" i="30"/>
  <c r="AL72" i="30"/>
  <c r="AL36" i="30"/>
  <c r="AL59" i="30"/>
  <c r="AL62" i="30"/>
  <c r="AL55" i="30"/>
  <c r="AL57" i="30"/>
  <c r="AL69" i="30"/>
  <c r="AL71" i="30"/>
  <c r="AL56" i="30"/>
  <c r="AL87" i="30"/>
  <c r="AL64" i="30"/>
  <c r="AL82" i="30"/>
  <c r="AL38" i="30"/>
  <c r="AL43" i="30"/>
  <c r="AL82" i="29"/>
  <c r="AL71" i="29"/>
  <c r="AK36" i="29"/>
  <c r="AK35" i="29"/>
  <c r="AK34" i="29"/>
  <c r="AL80" i="29"/>
  <c r="AL86" i="29"/>
  <c r="AK41" i="29"/>
  <c r="AK40" i="29"/>
  <c r="AK37" i="29"/>
  <c r="AL75" i="29"/>
  <c r="AK44" i="29"/>
  <c r="AK26" i="29"/>
  <c r="AK14" i="29"/>
  <c r="AJ132" i="29"/>
  <c r="AK28" i="29"/>
  <c r="AK24" i="29"/>
  <c r="AK21" i="29"/>
  <c r="AK32" i="29"/>
  <c r="AK30" i="29"/>
  <c r="AK22" i="29"/>
  <c r="AK33" i="29"/>
  <c r="AK25" i="29"/>
  <c r="AK18" i="29"/>
  <c r="AK16" i="29"/>
  <c r="AK27" i="29"/>
  <c r="AK15" i="29"/>
  <c r="AK19" i="29"/>
  <c r="AK17" i="29"/>
  <c r="AK31" i="29"/>
  <c r="AK23" i="29"/>
  <c r="AK20" i="29"/>
  <c r="AK29" i="29"/>
  <c r="AL88" i="29"/>
  <c r="AM108" i="29" s="1"/>
  <c r="AN128" i="29" s="1"/>
  <c r="AD119" i="29" s="1"/>
  <c r="AE119" i="29" s="1"/>
  <c r="AK42" i="29"/>
  <c r="AL85" i="29"/>
  <c r="AL72" i="29"/>
  <c r="AL76" i="29"/>
  <c r="AK48" i="29"/>
  <c r="AK38" i="29"/>
  <c r="AK49" i="29"/>
  <c r="AL69" i="29" s="1"/>
  <c r="AL70" i="29"/>
  <c r="AL79" i="29"/>
  <c r="AL77" i="29"/>
  <c r="AL81" i="29"/>
  <c r="AL73" i="29"/>
  <c r="AL84" i="29"/>
  <c r="AL78" i="29"/>
  <c r="AK45" i="29"/>
  <c r="AL20" i="28"/>
  <c r="AL68" i="28"/>
  <c r="AL42" i="28"/>
  <c r="AL75" i="28"/>
  <c r="AL46" i="28"/>
  <c r="AL81" i="28"/>
  <c r="AL69" i="28"/>
  <c r="AL70" i="28"/>
  <c r="AL59" i="28"/>
  <c r="AL56" i="28"/>
  <c r="AL23" i="28"/>
  <c r="AL30" i="28"/>
  <c r="AK132" i="28"/>
  <c r="AL71" i="28"/>
  <c r="AL82" i="28"/>
  <c r="AL27" i="28"/>
  <c r="AL76" i="28"/>
  <c r="AL52" i="28"/>
  <c r="AL66" i="28"/>
  <c r="AL64" i="28"/>
  <c r="AL55" i="28"/>
  <c r="AL84" i="28"/>
  <c r="AL51" i="28"/>
  <c r="AL57" i="28"/>
  <c r="AL47" i="28"/>
  <c r="AL31" i="28"/>
  <c r="AL29" i="28"/>
  <c r="AL33" i="28"/>
  <c r="AL24" i="28"/>
  <c r="AL45" i="28"/>
  <c r="AL62" i="28"/>
  <c r="AL54" i="28"/>
  <c r="AM74" i="28" s="1"/>
  <c r="AL25" i="28"/>
  <c r="AL83" i="28"/>
  <c r="AL74" i="28"/>
  <c r="AL26" i="28"/>
  <c r="AL61" i="28"/>
  <c r="AM81" i="28" s="1"/>
  <c r="AL39" i="28"/>
  <c r="AL48" i="28"/>
  <c r="AL44" i="28"/>
  <c r="AM64" i="28" s="1"/>
  <c r="AL49" i="28"/>
  <c r="AL77" i="28"/>
  <c r="AM19" i="28"/>
  <c r="AM17" i="28"/>
  <c r="AM21" i="28"/>
  <c r="AM18" i="28"/>
  <c r="AM16" i="28"/>
  <c r="AL34" i="28"/>
  <c r="AL72" i="28"/>
  <c r="AL58" i="28"/>
  <c r="AM78" i="28" s="1"/>
  <c r="AL80" i="28"/>
  <c r="AL50" i="28"/>
  <c r="AL21" i="28"/>
  <c r="AL35" i="28"/>
  <c r="AL67" i="28"/>
  <c r="AL28" i="28"/>
  <c r="AL36" i="28"/>
  <c r="AL37" i="28"/>
  <c r="AL19" i="28"/>
  <c r="AL43" i="28"/>
  <c r="AM63" i="28" s="1"/>
  <c r="AL78" i="28"/>
  <c r="AL65" i="28"/>
  <c r="AL41" i="28"/>
  <c r="AM58" i="28" s="1"/>
  <c r="AL85" i="28"/>
  <c r="AM105" i="28" s="1"/>
  <c r="AN125" i="28" s="1"/>
  <c r="AD116" i="28" s="1"/>
  <c r="AE116" i="28" s="1"/>
  <c r="AL60" i="28"/>
  <c r="AM80" i="28" s="1"/>
  <c r="AL63" i="28"/>
  <c r="AL32" i="28"/>
  <c r="AL22" i="28"/>
  <c r="AM42" i="28" s="1"/>
  <c r="AL53" i="28"/>
  <c r="AL65" i="27"/>
  <c r="AL59" i="27"/>
  <c r="AL83" i="27"/>
  <c r="AL71" i="27"/>
  <c r="AL64" i="27"/>
  <c r="AL22" i="27"/>
  <c r="AL25" i="27"/>
  <c r="AK132" i="27"/>
  <c r="AL58" i="27"/>
  <c r="AL52" i="27"/>
  <c r="AL39" i="27"/>
  <c r="AL81" i="27"/>
  <c r="AL78" i="27"/>
  <c r="AL43" i="27"/>
  <c r="AL74" i="27"/>
  <c r="AL18" i="27"/>
  <c r="AL28" i="27"/>
  <c r="AL72" i="27"/>
  <c r="AL85" i="27"/>
  <c r="AM105" i="27" s="1"/>
  <c r="AL57" i="27"/>
  <c r="AL55" i="27"/>
  <c r="AL61" i="27"/>
  <c r="AL24" i="27"/>
  <c r="AL34" i="27"/>
  <c r="AL44" i="27"/>
  <c r="AL69" i="27"/>
  <c r="AL36" i="27"/>
  <c r="AL54" i="27"/>
  <c r="AL20" i="27"/>
  <c r="AL27" i="27"/>
  <c r="AL35" i="27"/>
  <c r="AL50" i="27"/>
  <c r="AL77" i="27"/>
  <c r="AL40" i="27"/>
  <c r="AL51" i="27"/>
  <c r="AL73" i="27"/>
  <c r="AL19" i="27"/>
  <c r="AL31" i="27"/>
  <c r="AL46" i="27"/>
  <c r="AL70" i="27"/>
  <c r="AL88" i="27"/>
  <c r="AM108" i="27" s="1"/>
  <c r="AN128" i="27" s="1"/>
  <c r="AD119" i="27" s="1"/>
  <c r="AE119" i="27" s="1"/>
  <c r="AL87" i="27"/>
  <c r="AL66" i="27"/>
  <c r="AL42" i="27"/>
  <c r="AL48" i="27"/>
  <c r="AL67" i="27"/>
  <c r="AL26" i="27"/>
  <c r="AL29" i="27"/>
  <c r="AL80" i="27"/>
  <c r="AL60" i="27"/>
  <c r="AL47" i="27"/>
  <c r="AL53" i="27"/>
  <c r="AL49" i="27"/>
  <c r="AL41" i="27"/>
  <c r="AL79" i="27"/>
  <c r="AL32" i="27"/>
  <c r="AL56" i="27"/>
  <c r="AM17" i="27"/>
  <c r="AM20" i="27"/>
  <c r="AM18" i="27"/>
  <c r="AM16" i="27"/>
  <c r="AL23" i="27"/>
  <c r="AM24" i="27" s="1"/>
  <c r="AL63" i="27"/>
  <c r="AL76" i="27"/>
  <c r="AL82" i="27"/>
  <c r="AL38" i="27"/>
  <c r="AL68" i="27"/>
  <c r="AL45" i="27"/>
  <c r="AK37" i="26"/>
  <c r="AL81" i="26"/>
  <c r="AL73" i="26"/>
  <c r="AL87" i="26"/>
  <c r="AK41" i="26"/>
  <c r="AL71" i="26"/>
  <c r="AK48" i="26"/>
  <c r="AL86" i="26"/>
  <c r="AL88" i="26"/>
  <c r="AM108" i="26" s="1"/>
  <c r="AN128" i="26" s="1"/>
  <c r="AD119" i="26" s="1"/>
  <c r="AE119" i="26" s="1"/>
  <c r="AK39" i="26"/>
  <c r="AK38" i="26"/>
  <c r="AL80" i="26"/>
  <c r="AK45" i="26"/>
  <c r="AK36" i="26"/>
  <c r="AK34" i="26"/>
  <c r="AL77" i="26"/>
  <c r="AK43" i="26"/>
  <c r="AK42" i="26"/>
  <c r="AL75" i="26"/>
  <c r="AL82" i="26"/>
  <c r="AL79" i="26"/>
  <c r="AL72" i="26"/>
  <c r="AL74" i="26"/>
  <c r="AJ132" i="26"/>
  <c r="AK25" i="26"/>
  <c r="AK20" i="26"/>
  <c r="AK29" i="26"/>
  <c r="AK28" i="26"/>
  <c r="AK27" i="26"/>
  <c r="AK14" i="26"/>
  <c r="AK31" i="26"/>
  <c r="AK18" i="26"/>
  <c r="AK26" i="26"/>
  <c r="AL46" i="26" s="1"/>
  <c r="AK30" i="26"/>
  <c r="AK24" i="26"/>
  <c r="AK33" i="26"/>
  <c r="AK21" i="26"/>
  <c r="AK17" i="26"/>
  <c r="AK22" i="26"/>
  <c r="AK19" i="26"/>
  <c r="AK23" i="26"/>
  <c r="AK15" i="26"/>
  <c r="AK16" i="26"/>
  <c r="AK32" i="26"/>
  <c r="AK50" i="26"/>
  <c r="AL70" i="26" s="1"/>
  <c r="AK44" i="26"/>
  <c r="AL71" i="25"/>
  <c r="AL29" i="25"/>
  <c r="AL19" i="25"/>
  <c r="AM20" i="25" s="1"/>
  <c r="AL20" i="25"/>
  <c r="AL83" i="25"/>
  <c r="AL65" i="25"/>
  <c r="AL75" i="25"/>
  <c r="AL62" i="25"/>
  <c r="AL55" i="25"/>
  <c r="AL51" i="25"/>
  <c r="AL49" i="25"/>
  <c r="AM17" i="25"/>
  <c r="AM19" i="25"/>
  <c r="AM18" i="25"/>
  <c r="AM16" i="25"/>
  <c r="AL27" i="25"/>
  <c r="AL32" i="25"/>
  <c r="AL50" i="25"/>
  <c r="AL67" i="25"/>
  <c r="AL68" i="25"/>
  <c r="AL46" i="25"/>
  <c r="AL52" i="25"/>
  <c r="AL81" i="25"/>
  <c r="AL25" i="25"/>
  <c r="AK132" i="25"/>
  <c r="AL42" i="25"/>
  <c r="AL59" i="25"/>
  <c r="AL87" i="25"/>
  <c r="AL57" i="25"/>
  <c r="AL35" i="25"/>
  <c r="AL76" i="25"/>
  <c r="AL60" i="25"/>
  <c r="AL54" i="25"/>
  <c r="AL79" i="25"/>
  <c r="AL66" i="25"/>
  <c r="AL43" i="25"/>
  <c r="AL44" i="25"/>
  <c r="AL36" i="25"/>
  <c r="AL26" i="25"/>
  <c r="AL38" i="25"/>
  <c r="AL47" i="25"/>
  <c r="AL39" i="25"/>
  <c r="AL45" i="25"/>
  <c r="AL82" i="25"/>
  <c r="AL33" i="25"/>
  <c r="AL77" i="25"/>
  <c r="AL86" i="25"/>
  <c r="AL74" i="25"/>
  <c r="AL40" i="25"/>
  <c r="AL56" i="25"/>
  <c r="AL53" i="25"/>
  <c r="AL21" i="25"/>
  <c r="AL22" i="25"/>
  <c r="AL48" i="25"/>
  <c r="AL30" i="25"/>
  <c r="AL78" i="25"/>
  <c r="AL73" i="25"/>
  <c r="AL31" i="25"/>
  <c r="AL72" i="25"/>
  <c r="AL88" i="25"/>
  <c r="AM108" i="25" s="1"/>
  <c r="AN128" i="25" s="1"/>
  <c r="AD119" i="25" s="1"/>
  <c r="AE119" i="25" s="1"/>
  <c r="AL85" i="25"/>
  <c r="AL24" i="25"/>
  <c r="AL63" i="25"/>
  <c r="AL58" i="25"/>
  <c r="AL37" i="25"/>
  <c r="AL34" i="25"/>
  <c r="AL84" i="25"/>
  <c r="AL70" i="25"/>
  <c r="AL69" i="25"/>
  <c r="AL41" i="25"/>
  <c r="AL23" i="25"/>
  <c r="AL28" i="25"/>
  <c r="AL61" i="25"/>
  <c r="AL64" i="25"/>
  <c r="AJ30" i="7"/>
  <c r="AJ41" i="7"/>
  <c r="AJ35" i="7"/>
  <c r="AJ34" i="7"/>
  <c r="AJ29" i="7"/>
  <c r="AM111" i="7"/>
  <c r="AN131" i="7" s="1"/>
  <c r="AD122" i="7" s="1"/>
  <c r="AE122" i="7" s="1"/>
  <c r="AJ44" i="7"/>
  <c r="AJ14" i="7"/>
  <c r="AK15" i="7" s="1"/>
  <c r="G32" i="7"/>
  <c r="AJ47" i="7"/>
  <c r="AJ38" i="7"/>
  <c r="AJ43" i="7"/>
  <c r="AJ27" i="7"/>
  <c r="AJ17" i="7"/>
  <c r="AJ37" i="7"/>
  <c r="AJ40" i="7"/>
  <c r="AJ32" i="7"/>
  <c r="AJ31" i="7"/>
  <c r="AA32" i="7"/>
  <c r="Z7" i="7"/>
  <c r="AU31" i="7"/>
  <c r="AJ42" i="7"/>
  <c r="AJ50" i="7"/>
  <c r="AK70" i="7" s="1"/>
  <c r="AL90" i="7" s="1"/>
  <c r="AM110" i="7" s="1"/>
  <c r="AN130" i="7" s="1"/>
  <c r="AD121" i="7" s="1"/>
  <c r="AE121" i="7" s="1"/>
  <c r="AJ22" i="7"/>
  <c r="AJ15" i="7"/>
  <c r="AJ20" i="7"/>
  <c r="AJ23" i="7"/>
  <c r="AJ18" i="7"/>
  <c r="F7" i="7"/>
  <c r="W32" i="7"/>
  <c r="AJ36" i="7"/>
  <c r="AJ45" i="7"/>
  <c r="AJ16" i="7"/>
  <c r="AJ19" i="7"/>
  <c r="AJ28" i="7"/>
  <c r="V7" i="7"/>
  <c r="AJ49" i="7"/>
  <c r="AJ46" i="7"/>
  <c r="AK14" i="7"/>
  <c r="AJ26" i="7"/>
  <c r="AJ39" i="7"/>
  <c r="AJ33" i="7"/>
  <c r="AJ25" i="7"/>
  <c r="AJ21" i="7"/>
  <c r="AJ24" i="7"/>
  <c r="AJ13" i="5"/>
  <c r="AK14" i="5" s="1"/>
  <c r="W32" i="5"/>
  <c r="AT25" i="5"/>
  <c r="AA18" i="5"/>
  <c r="AU25" i="5" s="1"/>
  <c r="AA21" i="5"/>
  <c r="AU22" i="5" s="1"/>
  <c r="AA30" i="5"/>
  <c r="AU13" i="5" s="1"/>
  <c r="AA26" i="5"/>
  <c r="AU17" i="5" s="1"/>
  <c r="AA19" i="5"/>
  <c r="AU24" i="5" s="1"/>
  <c r="AA27" i="5"/>
  <c r="AU16" i="5" s="1"/>
  <c r="AA28" i="5"/>
  <c r="AU15" i="5" s="1"/>
  <c r="AA25" i="5"/>
  <c r="AU18" i="5" s="1"/>
  <c r="AA22" i="5"/>
  <c r="AU21" i="5" s="1"/>
  <c r="AA17" i="5"/>
  <c r="AU26" i="5" s="1"/>
  <c r="AA31" i="5"/>
  <c r="AU12" i="5" s="1"/>
  <c r="AA24" i="5"/>
  <c r="AU19" i="5" s="1"/>
  <c r="AA23" i="5"/>
  <c r="AU20" i="5" s="1"/>
  <c r="AA14" i="5"/>
  <c r="AU29" i="5" s="1"/>
  <c r="AA16" i="5"/>
  <c r="AU27" i="5" s="1"/>
  <c r="AA29" i="5"/>
  <c r="AU14" i="5" s="1"/>
  <c r="AA20" i="5"/>
  <c r="AU23" i="5" s="1"/>
  <c r="AA13" i="5"/>
  <c r="AU30" i="5" s="1"/>
  <c r="AA15" i="5"/>
  <c r="AU28" i="5" s="1"/>
  <c r="V7" i="5"/>
  <c r="O31" i="5"/>
  <c r="AR12" i="5" s="1"/>
  <c r="O14" i="5"/>
  <c r="AR29" i="5" s="1"/>
  <c r="O20" i="5"/>
  <c r="AR23" i="5" s="1"/>
  <c r="O27" i="5"/>
  <c r="AR16" i="5" s="1"/>
  <c r="O19" i="5"/>
  <c r="AR24" i="5" s="1"/>
  <c r="O15" i="5"/>
  <c r="AR28" i="5" s="1"/>
  <c r="O17" i="5"/>
  <c r="AR26" i="5" s="1"/>
  <c r="O13" i="5"/>
  <c r="O25" i="5"/>
  <c r="AR18" i="5" s="1"/>
  <c r="O21" i="5"/>
  <c r="AR22" i="5" s="1"/>
  <c r="O23" i="5"/>
  <c r="AR20" i="5" s="1"/>
  <c r="O18" i="5"/>
  <c r="AR25" i="5" s="1"/>
  <c r="O26" i="5"/>
  <c r="AR17" i="5" s="1"/>
  <c r="O29" i="5"/>
  <c r="AR14" i="5" s="1"/>
  <c r="O24" i="5"/>
  <c r="AR19" i="5" s="1"/>
  <c r="O16" i="5"/>
  <c r="AR27" i="5" s="1"/>
  <c r="O30" i="5"/>
  <c r="AR13" i="5" s="1"/>
  <c r="O22" i="5"/>
  <c r="AR21" i="5" s="1"/>
  <c r="O28" i="5"/>
  <c r="AR15" i="5" s="1"/>
  <c r="S23" i="5"/>
  <c r="AS20" i="5" s="1"/>
  <c r="S26" i="5"/>
  <c r="AS17" i="5" s="1"/>
  <c r="S29" i="5"/>
  <c r="AS14" i="5" s="1"/>
  <c r="S22" i="5"/>
  <c r="AS21" i="5" s="1"/>
  <c r="S30" i="5"/>
  <c r="AS13" i="5" s="1"/>
  <c r="S14" i="5"/>
  <c r="AS29" i="5" s="1"/>
  <c r="S27" i="5"/>
  <c r="AS16" i="5" s="1"/>
  <c r="S28" i="5"/>
  <c r="AS15" i="5" s="1"/>
  <c r="S20" i="5"/>
  <c r="AS23" i="5" s="1"/>
  <c r="S19" i="5"/>
  <c r="AS24" i="5" s="1"/>
  <c r="S25" i="5"/>
  <c r="AS18" i="5" s="1"/>
  <c r="S31" i="5"/>
  <c r="AS12" i="5" s="1"/>
  <c r="S17" i="5"/>
  <c r="AS26" i="5" s="1"/>
  <c r="S13" i="5"/>
  <c r="S15" i="5"/>
  <c r="AS28" i="5" s="1"/>
  <c r="S18" i="5"/>
  <c r="AS25" i="5" s="1"/>
  <c r="S21" i="5"/>
  <c r="AS22" i="5" s="1"/>
  <c r="S16" i="5"/>
  <c r="AS27" i="5" s="1"/>
  <c r="S24" i="5"/>
  <c r="AS19" i="5" s="1"/>
  <c r="K14" i="5"/>
  <c r="K28" i="5"/>
  <c r="AQ15" i="5" s="1"/>
  <c r="K20" i="5"/>
  <c r="AQ23" i="5" s="1"/>
  <c r="K16" i="5"/>
  <c r="AQ27" i="5" s="1"/>
  <c r="K31" i="5"/>
  <c r="AQ12" i="5" s="1"/>
  <c r="K23" i="5"/>
  <c r="AQ20" i="5" s="1"/>
  <c r="K29" i="5"/>
  <c r="AQ14" i="5" s="1"/>
  <c r="K21" i="5"/>
  <c r="AQ22" i="5" s="1"/>
  <c r="K19" i="5"/>
  <c r="AQ24" i="5" s="1"/>
  <c r="K17" i="5"/>
  <c r="AQ26" i="5" s="1"/>
  <c r="K26" i="5"/>
  <c r="AQ17" i="5" s="1"/>
  <c r="K24" i="5"/>
  <c r="AQ19" i="5" s="1"/>
  <c r="K13" i="5"/>
  <c r="AQ30" i="5" s="1"/>
  <c r="AJ14" i="5" s="1"/>
  <c r="K15" i="5"/>
  <c r="AQ28" i="5" s="1"/>
  <c r="K25" i="5"/>
  <c r="AQ18" i="5" s="1"/>
  <c r="K18" i="5"/>
  <c r="AQ25" i="5" s="1"/>
  <c r="K27" i="5"/>
  <c r="AQ16" i="5" s="1"/>
  <c r="K30" i="5"/>
  <c r="AQ13" i="5" s="1"/>
  <c r="K22" i="5"/>
  <c r="AQ21" i="5" s="1"/>
  <c r="F7" i="5"/>
  <c r="G32" i="5"/>
  <c r="AL70" i="35" l="1"/>
  <c r="AL69" i="35"/>
  <c r="AM107" i="35"/>
  <c r="AL71" i="35"/>
  <c r="AM91" i="35" s="1"/>
  <c r="AL66" i="35"/>
  <c r="AM104" i="35"/>
  <c r="AM108" i="35"/>
  <c r="AM103" i="35"/>
  <c r="AM101" i="35"/>
  <c r="AL52" i="35"/>
  <c r="AL59" i="35"/>
  <c r="AL56" i="35"/>
  <c r="AL50" i="35"/>
  <c r="AL54" i="35"/>
  <c r="AL38" i="35"/>
  <c r="AL65" i="35"/>
  <c r="AM95" i="35"/>
  <c r="AL68" i="35"/>
  <c r="AL48" i="35"/>
  <c r="AL53" i="35"/>
  <c r="AL16" i="35"/>
  <c r="AL15" i="35"/>
  <c r="AL18" i="35"/>
  <c r="AL28" i="35"/>
  <c r="AL31" i="35"/>
  <c r="AL17" i="35"/>
  <c r="AL19" i="35"/>
  <c r="AL27" i="35"/>
  <c r="AL20" i="35"/>
  <c r="AL32" i="35"/>
  <c r="AL29" i="35"/>
  <c r="AL21" i="35"/>
  <c r="AL33" i="35"/>
  <c r="AK132" i="35"/>
  <c r="AL25" i="35"/>
  <c r="AL30" i="35"/>
  <c r="AL24" i="35"/>
  <c r="AL34" i="35"/>
  <c r="AL23" i="35"/>
  <c r="AL22" i="35"/>
  <c r="AL26" i="35"/>
  <c r="AL61" i="35"/>
  <c r="AM92" i="35"/>
  <c r="AL35" i="35"/>
  <c r="AL57" i="35"/>
  <c r="AM96" i="35"/>
  <c r="AL47" i="35"/>
  <c r="AL62" i="35"/>
  <c r="AL36" i="35"/>
  <c r="AL41" i="35"/>
  <c r="AL44" i="35"/>
  <c r="AM102" i="35"/>
  <c r="AM100" i="35"/>
  <c r="AM94" i="35"/>
  <c r="AL43" i="35"/>
  <c r="AM99" i="35"/>
  <c r="AL37" i="35"/>
  <c r="AM109" i="35"/>
  <c r="AN129" i="35" s="1"/>
  <c r="AD120" i="35" s="1"/>
  <c r="AE120" i="35" s="1"/>
  <c r="AM105" i="35"/>
  <c r="AL42" i="35"/>
  <c r="AL51" i="35"/>
  <c r="AL49" i="35"/>
  <c r="AL60" i="35"/>
  <c r="AM98" i="35"/>
  <c r="AL64" i="35"/>
  <c r="AM93" i="35"/>
  <c r="AL40" i="35"/>
  <c r="AL46" i="35"/>
  <c r="AL45" i="35"/>
  <c r="AM106" i="35"/>
  <c r="AL55" i="35"/>
  <c r="AL39" i="35"/>
  <c r="AL58" i="35"/>
  <c r="AL67" i="35"/>
  <c r="AM97" i="35"/>
  <c r="AL63" i="35"/>
  <c r="AL66" i="29"/>
  <c r="AN104" i="34"/>
  <c r="AD95" i="34" s="1"/>
  <c r="AE95" i="34" s="1"/>
  <c r="AN84" i="34"/>
  <c r="AD75" i="34" s="1"/>
  <c r="AN101" i="34"/>
  <c r="AD92" i="34" s="1"/>
  <c r="AE92" i="34" s="1"/>
  <c r="AN78" i="34"/>
  <c r="AD69" i="34" s="1"/>
  <c r="AN100" i="34"/>
  <c r="AD91" i="34" s="1"/>
  <c r="AE91" i="34" s="1"/>
  <c r="AN61" i="34"/>
  <c r="AD52" i="34" s="1"/>
  <c r="AN55" i="34"/>
  <c r="AD46" i="34" s="1"/>
  <c r="AN64" i="34"/>
  <c r="AD55" i="34" s="1"/>
  <c r="AN85" i="34"/>
  <c r="AD76" i="34" s="1"/>
  <c r="AN57" i="34"/>
  <c r="AD48" i="34" s="1"/>
  <c r="AN92" i="34"/>
  <c r="AD83" i="34" s="1"/>
  <c r="AE83" i="34" s="1"/>
  <c r="AN42" i="34"/>
  <c r="AD33" i="34" s="1"/>
  <c r="AN41" i="34"/>
  <c r="AD32" i="34" s="1"/>
  <c r="AN51" i="34"/>
  <c r="AD42" i="34" s="1"/>
  <c r="AN102" i="34"/>
  <c r="AD93" i="34" s="1"/>
  <c r="AE93" i="34" s="1"/>
  <c r="AN68" i="34"/>
  <c r="AD59" i="34" s="1"/>
  <c r="AN75" i="34"/>
  <c r="AD66" i="34" s="1"/>
  <c r="AN97" i="34"/>
  <c r="AD88" i="34" s="1"/>
  <c r="AE88" i="34" s="1"/>
  <c r="AN87" i="34"/>
  <c r="AD78" i="34" s="1"/>
  <c r="AE78" i="34" s="1"/>
  <c r="AN49" i="34"/>
  <c r="AD40" i="34" s="1"/>
  <c r="AN43" i="34"/>
  <c r="AD34" i="34" s="1"/>
  <c r="AN53" i="34"/>
  <c r="AD44" i="34" s="1"/>
  <c r="AN94" i="34"/>
  <c r="AD85" i="34" s="1"/>
  <c r="AE85" i="34" s="1"/>
  <c r="AN70" i="34"/>
  <c r="AD61" i="34" s="1"/>
  <c r="AN59" i="34"/>
  <c r="AD50" i="34" s="1"/>
  <c r="AN44" i="34"/>
  <c r="AD35" i="34" s="1"/>
  <c r="AN76" i="34"/>
  <c r="AD67" i="34" s="1"/>
  <c r="AN47" i="34"/>
  <c r="AD38" i="34" s="1"/>
  <c r="AN86" i="34"/>
  <c r="AD77" i="34" s="1"/>
  <c r="AE77" i="34" s="1"/>
  <c r="AN103" i="34"/>
  <c r="AD94" i="34" s="1"/>
  <c r="AE94" i="34" s="1"/>
  <c r="AN99" i="34"/>
  <c r="AD90" i="34" s="1"/>
  <c r="AE90" i="34" s="1"/>
  <c r="AN82" i="34"/>
  <c r="AD73" i="34" s="1"/>
  <c r="AN93" i="34"/>
  <c r="AD84" i="34" s="1"/>
  <c r="AE84" i="34" s="1"/>
  <c r="AN37" i="34"/>
  <c r="AD28" i="34" s="1"/>
  <c r="AN40" i="34"/>
  <c r="AD31" i="34" s="1"/>
  <c r="AN89" i="34"/>
  <c r="AD80" i="34" s="1"/>
  <c r="AE80" i="34" s="1"/>
  <c r="AN77" i="34"/>
  <c r="AD68" i="34" s="1"/>
  <c r="AN69" i="34"/>
  <c r="AD60" i="34" s="1"/>
  <c r="AN50" i="34"/>
  <c r="AD41" i="34" s="1"/>
  <c r="AN74" i="34"/>
  <c r="AD65" i="34" s="1"/>
  <c r="AN98" i="34"/>
  <c r="AD89" i="34" s="1"/>
  <c r="AE89" i="34" s="1"/>
  <c r="AN95" i="34"/>
  <c r="AD86" i="34" s="1"/>
  <c r="AE86" i="34" s="1"/>
  <c r="AN71" i="34"/>
  <c r="AD62" i="34" s="1"/>
  <c r="AN80" i="34"/>
  <c r="AD71" i="34" s="1"/>
  <c r="AN66" i="34"/>
  <c r="AD57" i="34" s="1"/>
  <c r="AN91" i="34"/>
  <c r="AD82" i="34" s="1"/>
  <c r="AE82" i="34" s="1"/>
  <c r="AN38" i="34"/>
  <c r="AD29" i="34" s="1"/>
  <c r="AN52" i="34"/>
  <c r="AD43" i="34" s="1"/>
  <c r="AN83" i="34"/>
  <c r="AD74" i="34" s="1"/>
  <c r="AN58" i="34"/>
  <c r="AD49" i="34" s="1"/>
  <c r="AN46" i="34"/>
  <c r="AD37" i="34" s="1"/>
  <c r="AN65" i="34"/>
  <c r="AD56" i="34" s="1"/>
  <c r="AN45" i="34"/>
  <c r="AD36" i="34" s="1"/>
  <c r="AN48" i="34"/>
  <c r="AD39" i="34" s="1"/>
  <c r="AN88" i="34"/>
  <c r="AD79" i="34" s="1"/>
  <c r="AE79" i="34" s="1"/>
  <c r="AN90" i="34"/>
  <c r="AD81" i="34" s="1"/>
  <c r="AE81" i="34" s="1"/>
  <c r="AN79" i="34"/>
  <c r="AD70" i="34" s="1"/>
  <c r="AM132" i="34"/>
  <c r="AN27" i="34"/>
  <c r="AD18" i="34" s="1"/>
  <c r="AN29" i="34"/>
  <c r="AD20" i="34" s="1"/>
  <c r="AN36" i="34"/>
  <c r="AD27" i="34" s="1"/>
  <c r="AN35" i="34"/>
  <c r="AD26" i="34" s="1"/>
  <c r="AN34" i="34"/>
  <c r="AD25" i="34" s="1"/>
  <c r="AN33" i="34"/>
  <c r="AD24" i="34" s="1"/>
  <c r="AN30" i="34"/>
  <c r="AD21" i="34" s="1"/>
  <c r="AN20" i="34"/>
  <c r="AD11" i="34" s="1"/>
  <c r="AN32" i="34"/>
  <c r="AD23" i="34" s="1"/>
  <c r="AN24" i="34"/>
  <c r="AD15" i="34" s="1"/>
  <c r="AN21" i="34"/>
  <c r="AD12" i="34" s="1"/>
  <c r="AN18" i="34"/>
  <c r="AD9" i="34" s="1"/>
  <c r="AN26" i="34"/>
  <c r="AD17" i="34" s="1"/>
  <c r="AN25" i="34"/>
  <c r="AD16" i="34" s="1"/>
  <c r="AN28" i="34"/>
  <c r="AD19" i="34" s="1"/>
  <c r="AN31" i="34"/>
  <c r="AD22" i="34" s="1"/>
  <c r="AN17" i="34"/>
  <c r="AN19" i="34"/>
  <c r="AD10" i="34" s="1"/>
  <c r="AN22" i="34"/>
  <c r="AD13" i="34" s="1"/>
  <c r="AN23" i="34"/>
  <c r="AD14" i="34" s="1"/>
  <c r="AN60" i="34"/>
  <c r="AD51" i="34" s="1"/>
  <c r="AN56" i="34"/>
  <c r="AD47" i="34" s="1"/>
  <c r="AN73" i="34"/>
  <c r="AD64" i="34" s="1"/>
  <c r="AN96" i="34"/>
  <c r="AD87" i="34" s="1"/>
  <c r="AE87" i="34" s="1"/>
  <c r="AN62" i="34"/>
  <c r="AD53" i="34" s="1"/>
  <c r="AN72" i="34"/>
  <c r="AD63" i="34" s="1"/>
  <c r="AN54" i="34"/>
  <c r="AD45" i="34" s="1"/>
  <c r="AN39" i="34"/>
  <c r="AD30" i="34" s="1"/>
  <c r="AN81" i="34"/>
  <c r="AD72" i="34" s="1"/>
  <c r="AN67" i="34"/>
  <c r="AD58" i="34" s="1"/>
  <c r="AN63" i="34"/>
  <c r="AD54" i="34" s="1"/>
  <c r="AM105" i="32"/>
  <c r="AM56" i="32"/>
  <c r="AM95" i="32"/>
  <c r="AM107" i="32"/>
  <c r="AN127" i="32" s="1"/>
  <c r="AD118" i="32" s="1"/>
  <c r="AE118" i="32" s="1"/>
  <c r="AM77" i="32"/>
  <c r="AM85" i="32"/>
  <c r="AM106" i="32"/>
  <c r="AM105" i="31"/>
  <c r="AM97" i="31"/>
  <c r="AL39" i="31"/>
  <c r="AM106" i="31"/>
  <c r="AN126" i="31" s="1"/>
  <c r="AD117" i="31" s="1"/>
  <c r="AE117" i="31" s="1"/>
  <c r="AM91" i="31"/>
  <c r="AM102" i="31"/>
  <c r="AM100" i="31"/>
  <c r="AM107" i="30"/>
  <c r="AN127" i="30" s="1"/>
  <c r="AD118" i="30" s="1"/>
  <c r="AE118" i="30" s="1"/>
  <c r="AM56" i="30"/>
  <c r="AM51" i="30"/>
  <c r="AM67" i="30"/>
  <c r="AL37" i="29"/>
  <c r="AL42" i="29"/>
  <c r="AL46" i="29"/>
  <c r="AM105" i="29"/>
  <c r="AL64" i="29"/>
  <c r="AL62" i="29"/>
  <c r="AM98" i="29"/>
  <c r="AM103" i="29"/>
  <c r="AM27" i="27"/>
  <c r="AM30" i="27"/>
  <c r="AM25" i="27"/>
  <c r="AM65" i="27"/>
  <c r="AM34" i="27"/>
  <c r="AM90" i="27"/>
  <c r="AM28" i="27"/>
  <c r="AM99" i="27"/>
  <c r="AM50" i="27"/>
  <c r="AL64" i="26"/>
  <c r="AM107" i="26"/>
  <c r="AN127" i="26" s="1"/>
  <c r="AD118" i="26" s="1"/>
  <c r="AE118" i="26" s="1"/>
  <c r="AL55" i="26"/>
  <c r="AM105" i="26"/>
  <c r="AL45" i="26"/>
  <c r="AM41" i="32"/>
  <c r="AM43" i="32"/>
  <c r="AM60" i="32"/>
  <c r="AM92" i="32"/>
  <c r="AM72" i="32"/>
  <c r="AM63" i="32"/>
  <c r="AM39" i="32"/>
  <c r="AM49" i="32"/>
  <c r="AM89" i="32"/>
  <c r="AM82" i="32"/>
  <c r="AM101" i="32"/>
  <c r="AM96" i="32"/>
  <c r="AM90" i="32"/>
  <c r="AM88" i="32"/>
  <c r="AM36" i="32"/>
  <c r="AM45" i="32"/>
  <c r="AM51" i="32"/>
  <c r="AM102" i="32"/>
  <c r="AM67" i="32"/>
  <c r="AM99" i="32"/>
  <c r="AM58" i="32"/>
  <c r="AM104" i="32"/>
  <c r="AM86" i="32"/>
  <c r="AM71" i="32"/>
  <c r="AM46" i="32"/>
  <c r="AM53" i="32"/>
  <c r="AM59" i="32"/>
  <c r="AM61" i="32"/>
  <c r="AM91" i="32"/>
  <c r="AM66" i="32"/>
  <c r="AM83" i="32"/>
  <c r="AM93" i="32"/>
  <c r="AM38" i="32"/>
  <c r="AM73" i="32"/>
  <c r="AM69" i="32"/>
  <c r="AM40" i="32"/>
  <c r="AM74" i="32"/>
  <c r="AM87" i="32"/>
  <c r="AM97" i="32"/>
  <c r="AM81" i="32"/>
  <c r="AM57" i="32"/>
  <c r="AM44" i="32"/>
  <c r="AM52" i="32"/>
  <c r="AM54" i="32"/>
  <c r="AM94" i="32"/>
  <c r="AM65" i="32"/>
  <c r="AM79" i="32"/>
  <c r="AM62" i="32"/>
  <c r="AM84" i="32"/>
  <c r="AM42" i="32"/>
  <c r="AM47" i="32"/>
  <c r="AM78" i="32"/>
  <c r="AM98" i="32"/>
  <c r="AM48" i="32"/>
  <c r="AM100" i="32"/>
  <c r="AL132" i="32"/>
  <c r="AM28" i="32"/>
  <c r="AM27" i="32"/>
  <c r="AM25" i="32"/>
  <c r="AM18" i="32"/>
  <c r="AM35" i="32"/>
  <c r="AM30" i="32"/>
  <c r="AM29" i="32"/>
  <c r="AM33" i="32"/>
  <c r="AM26" i="32"/>
  <c r="AM19" i="32"/>
  <c r="AM34" i="32"/>
  <c r="AM16" i="32"/>
  <c r="AM31" i="32"/>
  <c r="AM24" i="32"/>
  <c r="AM20" i="32"/>
  <c r="AM22" i="32"/>
  <c r="AM21" i="32"/>
  <c r="AM32" i="32"/>
  <c r="AM23" i="32"/>
  <c r="AM17" i="32"/>
  <c r="AM64" i="32"/>
  <c r="AM75" i="32"/>
  <c r="AM50" i="32"/>
  <c r="AM37" i="32"/>
  <c r="AM68" i="32"/>
  <c r="AM76" i="32"/>
  <c r="AM103" i="32"/>
  <c r="AM55" i="32"/>
  <c r="AM70" i="32"/>
  <c r="AM80" i="32"/>
  <c r="AL58" i="31"/>
  <c r="AL41" i="31"/>
  <c r="AL66" i="31"/>
  <c r="AL47" i="31"/>
  <c r="AL43" i="31"/>
  <c r="AL51" i="31"/>
  <c r="AL68" i="31"/>
  <c r="AL61" i="31"/>
  <c r="AM95" i="31"/>
  <c r="AL42" i="31"/>
  <c r="AL45" i="31"/>
  <c r="AL52" i="31"/>
  <c r="AL60" i="31"/>
  <c r="AL70" i="31"/>
  <c r="AM90" i="31" s="1"/>
  <c r="AM104" i="31"/>
  <c r="AL56" i="31"/>
  <c r="AL40" i="31"/>
  <c r="AL48" i="31"/>
  <c r="AL38" i="31"/>
  <c r="AL69" i="31"/>
  <c r="AL50" i="31"/>
  <c r="AL59" i="31"/>
  <c r="AM103" i="31"/>
  <c r="AL37" i="31"/>
  <c r="AL35" i="31"/>
  <c r="AL54" i="31"/>
  <c r="AL57" i="31"/>
  <c r="AK132" i="31"/>
  <c r="AL29" i="31"/>
  <c r="AL27" i="31"/>
  <c r="AL19" i="31"/>
  <c r="AL22" i="31"/>
  <c r="AL24" i="31"/>
  <c r="AL15" i="31"/>
  <c r="AL34" i="31"/>
  <c r="AL30" i="31"/>
  <c r="AL28" i="31"/>
  <c r="AL25" i="31"/>
  <c r="AL23" i="31"/>
  <c r="AL32" i="31"/>
  <c r="AL16" i="31"/>
  <c r="AL33" i="31"/>
  <c r="AL21" i="31"/>
  <c r="AL20" i="31"/>
  <c r="AL26" i="31"/>
  <c r="AL31" i="31"/>
  <c r="AL17" i="31"/>
  <c r="AL18" i="31"/>
  <c r="AL53" i="31"/>
  <c r="AL55" i="31"/>
  <c r="AM96" i="31"/>
  <c r="AM94" i="31"/>
  <c r="AL65" i="31"/>
  <c r="AL46" i="31"/>
  <c r="AM98" i="31"/>
  <c r="AM92" i="31"/>
  <c r="AM93" i="31"/>
  <c r="AL44" i="31"/>
  <c r="AL64" i="31"/>
  <c r="AL63" i="31"/>
  <c r="AM99" i="31"/>
  <c r="AM101" i="31"/>
  <c r="AL62" i="31"/>
  <c r="AL36" i="31"/>
  <c r="AL49" i="31"/>
  <c r="AL67" i="31"/>
  <c r="AM50" i="30"/>
  <c r="AM90" i="30"/>
  <c r="AM106" i="30"/>
  <c r="AN126" i="30" s="1"/>
  <c r="AD117" i="30" s="1"/>
  <c r="AE117" i="30" s="1"/>
  <c r="AM76" i="30"/>
  <c r="AM92" i="30"/>
  <c r="AM59" i="30"/>
  <c r="AM54" i="30"/>
  <c r="AM53" i="30"/>
  <c r="AM61" i="30"/>
  <c r="AM62" i="30"/>
  <c r="AM99" i="30"/>
  <c r="AM105" i="30"/>
  <c r="AM91" i="30"/>
  <c r="AM64" i="30"/>
  <c r="AM81" i="30"/>
  <c r="AM37" i="30"/>
  <c r="AM40" i="30"/>
  <c r="AM100" i="30"/>
  <c r="AM85" i="30"/>
  <c r="AM101" i="30"/>
  <c r="AM83" i="30"/>
  <c r="AM70" i="30"/>
  <c r="AM42" i="30"/>
  <c r="AM93" i="30"/>
  <c r="AM63" i="30"/>
  <c r="AM45" i="30"/>
  <c r="AM43" i="30"/>
  <c r="AM72" i="30"/>
  <c r="AM96" i="30"/>
  <c r="AM71" i="30"/>
  <c r="AM104" i="30"/>
  <c r="AM58" i="30"/>
  <c r="AM75" i="30"/>
  <c r="AM69" i="30"/>
  <c r="AM47" i="30"/>
  <c r="AM36" i="30"/>
  <c r="AM38" i="30"/>
  <c r="AM98" i="30"/>
  <c r="AM66" i="30"/>
  <c r="AM95" i="30"/>
  <c r="AM80" i="30"/>
  <c r="AM86" i="30"/>
  <c r="AM102" i="30"/>
  <c r="AM82" i="30"/>
  <c r="AM73" i="30"/>
  <c r="AM41" i="30"/>
  <c r="AM46" i="30"/>
  <c r="AM78" i="30"/>
  <c r="AM55" i="30"/>
  <c r="AM97" i="30"/>
  <c r="AM74" i="30"/>
  <c r="AM103" i="30"/>
  <c r="AN123" i="30" s="1"/>
  <c r="AD114" i="30" s="1"/>
  <c r="AE114" i="30" s="1"/>
  <c r="AM89" i="30"/>
  <c r="AM39" i="30"/>
  <c r="AM60" i="30"/>
  <c r="AM94" i="30"/>
  <c r="AM77" i="30"/>
  <c r="AM44" i="30"/>
  <c r="AM48" i="30"/>
  <c r="AM84" i="30"/>
  <c r="AM79" i="30"/>
  <c r="AM65" i="30"/>
  <c r="AM49" i="30"/>
  <c r="AM35" i="30"/>
  <c r="AM34" i="30"/>
  <c r="AM33" i="30"/>
  <c r="AM32" i="30"/>
  <c r="AL132" i="30"/>
  <c r="AM29" i="30"/>
  <c r="AM27" i="30"/>
  <c r="AM19" i="30"/>
  <c r="AM22" i="30"/>
  <c r="AM30" i="30"/>
  <c r="AM18" i="30"/>
  <c r="AM31" i="30"/>
  <c r="AM28" i="30"/>
  <c r="AN48" i="30" s="1"/>
  <c r="AD39" i="30" s="1"/>
  <c r="AM25" i="30"/>
  <c r="AM17" i="30"/>
  <c r="AM23" i="30"/>
  <c r="AM24" i="30"/>
  <c r="AM26" i="30"/>
  <c r="AM21" i="30"/>
  <c r="AM20" i="30"/>
  <c r="AM16" i="30"/>
  <c r="AM52" i="30"/>
  <c r="AM68" i="30"/>
  <c r="AM88" i="30"/>
  <c r="AM57" i="30"/>
  <c r="AM87" i="30"/>
  <c r="AL54" i="29"/>
  <c r="AM89" i="29"/>
  <c r="AL35" i="29"/>
  <c r="AL52" i="29"/>
  <c r="AM95" i="29"/>
  <c r="AL55" i="29"/>
  <c r="AM101" i="29"/>
  <c r="AL58" i="29"/>
  <c r="AL47" i="29"/>
  <c r="AL41" i="29"/>
  <c r="AM94" i="29"/>
  <c r="AL56" i="29"/>
  <c r="AM90" i="29"/>
  <c r="AM100" i="29"/>
  <c r="AL50" i="29"/>
  <c r="AM97" i="29"/>
  <c r="AL49" i="29"/>
  <c r="AL44" i="29"/>
  <c r="AL57" i="29"/>
  <c r="AM91" i="29"/>
  <c r="AM99" i="29"/>
  <c r="AL68" i="29"/>
  <c r="AM88" i="29" s="1"/>
  <c r="AL40" i="29"/>
  <c r="AL38" i="29"/>
  <c r="AL48" i="29"/>
  <c r="AL60" i="29"/>
  <c r="AM102" i="29"/>
  <c r="AL63" i="29"/>
  <c r="AM107" i="29"/>
  <c r="AN127" i="29" s="1"/>
  <c r="AD118" i="29" s="1"/>
  <c r="AE118" i="29" s="1"/>
  <c r="AM96" i="29"/>
  <c r="AL45" i="29"/>
  <c r="AL61" i="29"/>
  <c r="AM104" i="29"/>
  <c r="AL39" i="29"/>
  <c r="AM93" i="29"/>
  <c r="AL36" i="29"/>
  <c r="AL43" i="29"/>
  <c r="AL65" i="29"/>
  <c r="AL67" i="29"/>
  <c r="AM92" i="29"/>
  <c r="AL51" i="29"/>
  <c r="AL53" i="29"/>
  <c r="AL30" i="29"/>
  <c r="AL27" i="29"/>
  <c r="AK132" i="29"/>
  <c r="AL29" i="29"/>
  <c r="AL23" i="29"/>
  <c r="AL17" i="29"/>
  <c r="AL26" i="29"/>
  <c r="AL22" i="29"/>
  <c r="AL25" i="29"/>
  <c r="AL18" i="29"/>
  <c r="AL16" i="29"/>
  <c r="AL24" i="29"/>
  <c r="AL21" i="29"/>
  <c r="AL15" i="29"/>
  <c r="AL31" i="29"/>
  <c r="AL33" i="29"/>
  <c r="AL32" i="29"/>
  <c r="AL19" i="29"/>
  <c r="AL20" i="29"/>
  <c r="AL34" i="29"/>
  <c r="AL28" i="29"/>
  <c r="AM106" i="29"/>
  <c r="AL59" i="29"/>
  <c r="AM41" i="28"/>
  <c r="AM23" i="28"/>
  <c r="AM72" i="28"/>
  <c r="AM66" i="28"/>
  <c r="AM52" i="28"/>
  <c r="AM39" i="28"/>
  <c r="AM70" i="28"/>
  <c r="AM24" i="28"/>
  <c r="AM27" i="28"/>
  <c r="AM68" i="28"/>
  <c r="AM82" i="28"/>
  <c r="AM67" i="28"/>
  <c r="AM38" i="28"/>
  <c r="AM50" i="28"/>
  <c r="AM95" i="28"/>
  <c r="AM83" i="28"/>
  <c r="AM57" i="28"/>
  <c r="AM100" i="28"/>
  <c r="AM31" i="28"/>
  <c r="AM28" i="28"/>
  <c r="AM29" i="28"/>
  <c r="AM59" i="28"/>
  <c r="AM65" i="28"/>
  <c r="AM77" i="28"/>
  <c r="AM96" i="28"/>
  <c r="AM43" i="28"/>
  <c r="AM37" i="28"/>
  <c r="AM47" i="28"/>
  <c r="AM32" i="28"/>
  <c r="AM48" i="28"/>
  <c r="AM60" i="28"/>
  <c r="AM97" i="28"/>
  <c r="AM94" i="28"/>
  <c r="AM75" i="28"/>
  <c r="AM102" i="28"/>
  <c r="AM90" i="28"/>
  <c r="AM40" i="28"/>
  <c r="AM51" i="28"/>
  <c r="AM44" i="28"/>
  <c r="AM62" i="28"/>
  <c r="AM92" i="28"/>
  <c r="AM46" i="28"/>
  <c r="AM104" i="28"/>
  <c r="AN124" i="28" s="1"/>
  <c r="AD115" i="28" s="1"/>
  <c r="AE115" i="28" s="1"/>
  <c r="AM88" i="28"/>
  <c r="AM34" i="28"/>
  <c r="AM85" i="28"/>
  <c r="AM87" i="28"/>
  <c r="AM54" i="28"/>
  <c r="AM22" i="28"/>
  <c r="AM103" i="28"/>
  <c r="AM53" i="28"/>
  <c r="AM84" i="28"/>
  <c r="AM91" i="28"/>
  <c r="AM89" i="28"/>
  <c r="AM25" i="28"/>
  <c r="AM26" i="28"/>
  <c r="AL132" i="28"/>
  <c r="AM71" i="28"/>
  <c r="AM76" i="28"/>
  <c r="AM56" i="28"/>
  <c r="AM33" i="28"/>
  <c r="AM36" i="28"/>
  <c r="AM79" i="28"/>
  <c r="AM61" i="28"/>
  <c r="AM30" i="28"/>
  <c r="AM73" i="28"/>
  <c r="AM98" i="28"/>
  <c r="AN118" i="28" s="1"/>
  <c r="AD109" i="28" s="1"/>
  <c r="AE109" i="28" s="1"/>
  <c r="AM55" i="28"/>
  <c r="AN20" i="28"/>
  <c r="AD11" i="28" s="1"/>
  <c r="AN23" i="28"/>
  <c r="AD14" i="28" s="1"/>
  <c r="AN17" i="28"/>
  <c r="AN19" i="28"/>
  <c r="AD10" i="28" s="1"/>
  <c r="AN18" i="28"/>
  <c r="AD9" i="28" s="1"/>
  <c r="AM20" i="28"/>
  <c r="AN22" i="28" s="1"/>
  <c r="AD13" i="28" s="1"/>
  <c r="AM35" i="28"/>
  <c r="AM69" i="28"/>
  <c r="AM45" i="28"/>
  <c r="AM49" i="28"/>
  <c r="AM86" i="28"/>
  <c r="AM99" i="28"/>
  <c r="AM101" i="28"/>
  <c r="AM93" i="28"/>
  <c r="AM89" i="27"/>
  <c r="AM46" i="27"/>
  <c r="AM66" i="27"/>
  <c r="AM97" i="27"/>
  <c r="AM64" i="27"/>
  <c r="AM92" i="27"/>
  <c r="AM72" i="27"/>
  <c r="AM79" i="27"/>
  <c r="AM58" i="27"/>
  <c r="AN17" i="27"/>
  <c r="AN18" i="27"/>
  <c r="AD9" i="27" s="1"/>
  <c r="AN19" i="27"/>
  <c r="AD10" i="27" s="1"/>
  <c r="AM29" i="27"/>
  <c r="AM61" i="27"/>
  <c r="AM87" i="27"/>
  <c r="AM51" i="27"/>
  <c r="AM70" i="27"/>
  <c r="AM54" i="27"/>
  <c r="AM48" i="27"/>
  <c r="AM78" i="27"/>
  <c r="AM85" i="27"/>
  <c r="AM49" i="27"/>
  <c r="AM88" i="27"/>
  <c r="AM33" i="27"/>
  <c r="AM69" i="27"/>
  <c r="AM39" i="27"/>
  <c r="AM38" i="27"/>
  <c r="AM22" i="27"/>
  <c r="AM73" i="27"/>
  <c r="AM93" i="27"/>
  <c r="AM104" i="27"/>
  <c r="AM45" i="27"/>
  <c r="AM83" i="27"/>
  <c r="AM21" i="27"/>
  <c r="AM67" i="27"/>
  <c r="AM86" i="27"/>
  <c r="AM71" i="27"/>
  <c r="AM40" i="27"/>
  <c r="AM81" i="27"/>
  <c r="AM63" i="27"/>
  <c r="AM42" i="27"/>
  <c r="AM82" i="27"/>
  <c r="AM41" i="27"/>
  <c r="AM103" i="27"/>
  <c r="AM32" i="27"/>
  <c r="AM68" i="27"/>
  <c r="AM44" i="27"/>
  <c r="AM96" i="27"/>
  <c r="AL132" i="27"/>
  <c r="AM62" i="27"/>
  <c r="AM47" i="27"/>
  <c r="AM94" i="27"/>
  <c r="AM37" i="27"/>
  <c r="AM43" i="27"/>
  <c r="AM23" i="27"/>
  <c r="AM19" i="27"/>
  <c r="AM76" i="27"/>
  <c r="AM80" i="27"/>
  <c r="AM107" i="27"/>
  <c r="AN127" i="27" s="1"/>
  <c r="AD118" i="27" s="1"/>
  <c r="AE118" i="27" s="1"/>
  <c r="AM60" i="27"/>
  <c r="AM74" i="27"/>
  <c r="AM75" i="27"/>
  <c r="AM98" i="27"/>
  <c r="AM84" i="27"/>
  <c r="AM95" i="27"/>
  <c r="AM59" i="27"/>
  <c r="AM102" i="27"/>
  <c r="AM55" i="27"/>
  <c r="AM35" i="27"/>
  <c r="AM36" i="27"/>
  <c r="AM26" i="27"/>
  <c r="AM31" i="27"/>
  <c r="AM52" i="27"/>
  <c r="AM100" i="27"/>
  <c r="AM57" i="27"/>
  <c r="AM56" i="27"/>
  <c r="AM77" i="27"/>
  <c r="AM101" i="27"/>
  <c r="AM91" i="27"/>
  <c r="AM53" i="27"/>
  <c r="AL43" i="26"/>
  <c r="AL63" i="26"/>
  <c r="AL39" i="26"/>
  <c r="AM98" i="26"/>
  <c r="AL42" i="26"/>
  <c r="AL51" i="26"/>
  <c r="AM94" i="26"/>
  <c r="AL69" i="26"/>
  <c r="AM89" i="26" s="1"/>
  <c r="AM101" i="26"/>
  <c r="AL37" i="26"/>
  <c r="AL26" i="26"/>
  <c r="AK132" i="26"/>
  <c r="AL31" i="26"/>
  <c r="AL27" i="26"/>
  <c r="AL21" i="26"/>
  <c r="AL30" i="26"/>
  <c r="AL22" i="26"/>
  <c r="AL17" i="26"/>
  <c r="AL24" i="26"/>
  <c r="AL18" i="26"/>
  <c r="AL33" i="26"/>
  <c r="AL28" i="26"/>
  <c r="AL20" i="26"/>
  <c r="AL19" i="26"/>
  <c r="AL25" i="26"/>
  <c r="AL23" i="26"/>
  <c r="AL34" i="26"/>
  <c r="AL15" i="26"/>
  <c r="AL16" i="26"/>
  <c r="AL32" i="26"/>
  <c r="AL29" i="26"/>
  <c r="AM92" i="26"/>
  <c r="AM97" i="26"/>
  <c r="AL38" i="26"/>
  <c r="AM96" i="26"/>
  <c r="AL41" i="26"/>
  <c r="AM99" i="26"/>
  <c r="AL57" i="26"/>
  <c r="AL52" i="26"/>
  <c r="AL53" i="26"/>
  <c r="AL48" i="26"/>
  <c r="AM102" i="26"/>
  <c r="AL56" i="26"/>
  <c r="AL68" i="26"/>
  <c r="AL67" i="26"/>
  <c r="AL58" i="26"/>
  <c r="AM103" i="26"/>
  <c r="AL59" i="26"/>
  <c r="AM90" i="26"/>
  <c r="AL47" i="26"/>
  <c r="AL54" i="26"/>
  <c r="AM106" i="26"/>
  <c r="AN126" i="26" s="1"/>
  <c r="AD117" i="26" s="1"/>
  <c r="AE117" i="26" s="1"/>
  <c r="AL36" i="26"/>
  <c r="AL44" i="26"/>
  <c r="AL49" i="26"/>
  <c r="AM95" i="26"/>
  <c r="AL65" i="26"/>
  <c r="AM91" i="26"/>
  <c r="AL66" i="26"/>
  <c r="AM86" i="26" s="1"/>
  <c r="AM93" i="26"/>
  <c r="AM104" i="26"/>
  <c r="AL35" i="26"/>
  <c r="AL50" i="26"/>
  <c r="AL40" i="26"/>
  <c r="AL62" i="26"/>
  <c r="AM100" i="26"/>
  <c r="AL61" i="26"/>
  <c r="AL60" i="26"/>
  <c r="AM21" i="25"/>
  <c r="AN22" i="25" s="1"/>
  <c r="AD13" i="25" s="1"/>
  <c r="AM107" i="25"/>
  <c r="AN127" i="25" s="1"/>
  <c r="AD118" i="25" s="1"/>
  <c r="AE118" i="25" s="1"/>
  <c r="AM41" i="25"/>
  <c r="AM54" i="25"/>
  <c r="AM51" i="25"/>
  <c r="AM102" i="25"/>
  <c r="AM81" i="25"/>
  <c r="AM64" i="25"/>
  <c r="AM82" i="25"/>
  <c r="AM73" i="25"/>
  <c r="AM72" i="25"/>
  <c r="AM24" i="25"/>
  <c r="AM43" i="25"/>
  <c r="AM78" i="25"/>
  <c r="AM98" i="25"/>
  <c r="AM76" i="25"/>
  <c r="AM59" i="25"/>
  <c r="AM86" i="25"/>
  <c r="AM79" i="25"/>
  <c r="AM66" i="25"/>
  <c r="AM30" i="25"/>
  <c r="AM22" i="25"/>
  <c r="AM33" i="25"/>
  <c r="AM85" i="25"/>
  <c r="AM36" i="25"/>
  <c r="AM83" i="25"/>
  <c r="AM50" i="25"/>
  <c r="AM60" i="25"/>
  <c r="AM67" i="25"/>
  <c r="AM99" i="25"/>
  <c r="AM40" i="25"/>
  <c r="AM88" i="25"/>
  <c r="AM28" i="25"/>
  <c r="AL132" i="25"/>
  <c r="AM38" i="25"/>
  <c r="AM32" i="25"/>
  <c r="AM93" i="25"/>
  <c r="AM26" i="25"/>
  <c r="AM68" i="25"/>
  <c r="AM74" i="25"/>
  <c r="AN18" i="25"/>
  <c r="AD9" i="25" s="1"/>
  <c r="AN20" i="25"/>
  <c r="AD11" i="25" s="1"/>
  <c r="AN21" i="25"/>
  <c r="AD12" i="25" s="1"/>
  <c r="AN19" i="25"/>
  <c r="AD10" i="25" s="1"/>
  <c r="AN17" i="25"/>
  <c r="AM89" i="25"/>
  <c r="AM106" i="25"/>
  <c r="AM80" i="25"/>
  <c r="AM70" i="25"/>
  <c r="AM34" i="25"/>
  <c r="AM69" i="25"/>
  <c r="AM77" i="25"/>
  <c r="AM29" i="25"/>
  <c r="AM48" i="25"/>
  <c r="AM65" i="25"/>
  <c r="AM61" i="25"/>
  <c r="AM94" i="25"/>
  <c r="AM62" i="25"/>
  <c r="AM103" i="25"/>
  <c r="AM105" i="25"/>
  <c r="AM46" i="25"/>
  <c r="AM90" i="25"/>
  <c r="AM97" i="25"/>
  <c r="AM39" i="25"/>
  <c r="AM96" i="25"/>
  <c r="AM45" i="25"/>
  <c r="AM52" i="25"/>
  <c r="AM31" i="25"/>
  <c r="AM71" i="25"/>
  <c r="AM49" i="25"/>
  <c r="AM101" i="25"/>
  <c r="AM23" i="25"/>
  <c r="AM57" i="25"/>
  <c r="AM63" i="25"/>
  <c r="AM95" i="25"/>
  <c r="AM44" i="25"/>
  <c r="AM58" i="25"/>
  <c r="AM87" i="25"/>
  <c r="AM27" i="25"/>
  <c r="AM100" i="25"/>
  <c r="AM84" i="25"/>
  <c r="AM104" i="25"/>
  <c r="AM92" i="25"/>
  <c r="AM42" i="25"/>
  <c r="AM53" i="25"/>
  <c r="AM56" i="25"/>
  <c r="AM55" i="25"/>
  <c r="AM37" i="25"/>
  <c r="AM47" i="25"/>
  <c r="AM25" i="25"/>
  <c r="AM35" i="25"/>
  <c r="AM75" i="25"/>
  <c r="AM91" i="25"/>
  <c r="AK69" i="7"/>
  <c r="AL89" i="7" s="1"/>
  <c r="AM109" i="7" s="1"/>
  <c r="AN129" i="7" s="1"/>
  <c r="AD120" i="7" s="1"/>
  <c r="AE120" i="7" s="1"/>
  <c r="AK19" i="7"/>
  <c r="AK45" i="7"/>
  <c r="AK28" i="7"/>
  <c r="AK67" i="7"/>
  <c r="AK65" i="7"/>
  <c r="AJ132" i="7"/>
  <c r="AK61" i="7"/>
  <c r="AK33" i="7"/>
  <c r="AK31" i="7"/>
  <c r="AK51" i="7"/>
  <c r="AK53" i="7"/>
  <c r="AK22" i="7"/>
  <c r="AK56" i="7"/>
  <c r="AK35" i="7"/>
  <c r="AK52" i="7"/>
  <c r="AK59" i="7"/>
  <c r="AL15" i="7"/>
  <c r="AL16" i="7"/>
  <c r="AK20" i="7"/>
  <c r="AK66" i="7"/>
  <c r="AK42" i="7"/>
  <c r="AK60" i="7"/>
  <c r="AK34" i="7"/>
  <c r="AK16" i="7"/>
  <c r="AK27" i="7"/>
  <c r="AK57" i="7"/>
  <c r="AK64" i="7"/>
  <c r="AK46" i="7"/>
  <c r="AK29" i="7"/>
  <c r="AK18" i="7"/>
  <c r="AK68" i="7"/>
  <c r="AL88" i="7" s="1"/>
  <c r="AM108" i="7" s="1"/>
  <c r="AN128" i="7" s="1"/>
  <c r="AD119" i="7" s="1"/>
  <c r="AE119" i="7" s="1"/>
  <c r="AK62" i="7"/>
  <c r="AK37" i="7"/>
  <c r="AK26" i="7"/>
  <c r="AK40" i="7"/>
  <c r="AK23" i="7"/>
  <c r="AK21" i="7"/>
  <c r="AK38" i="7"/>
  <c r="AK49" i="7"/>
  <c r="AK32" i="7"/>
  <c r="AK39" i="7"/>
  <c r="AK43" i="7"/>
  <c r="AK63" i="7"/>
  <c r="AK54" i="7"/>
  <c r="AK48" i="7"/>
  <c r="AK47" i="7"/>
  <c r="AK44" i="7"/>
  <c r="AK24" i="7"/>
  <c r="AK41" i="7"/>
  <c r="AK17" i="7"/>
  <c r="AK30" i="7"/>
  <c r="AK25" i="7"/>
  <c r="AK36" i="7"/>
  <c r="AK55" i="7"/>
  <c r="AK58" i="7"/>
  <c r="AK50" i="7"/>
  <c r="S32" i="5"/>
  <c r="AS30" i="5"/>
  <c r="AJ44" i="5"/>
  <c r="AJ36" i="5"/>
  <c r="AJ49" i="5"/>
  <c r="AJ41" i="5"/>
  <c r="AJ46" i="5"/>
  <c r="AJ38" i="5"/>
  <c r="AJ51" i="5"/>
  <c r="AK71" i="5" s="1"/>
  <c r="AL91" i="5" s="1"/>
  <c r="AM111" i="5" s="1"/>
  <c r="AN131" i="5" s="1"/>
  <c r="AD122" i="5" s="1"/>
  <c r="AE122" i="5" s="1"/>
  <c r="AJ43" i="5"/>
  <c r="AJ45" i="5"/>
  <c r="AJ37" i="5"/>
  <c r="AJ35" i="5"/>
  <c r="AJ39" i="5"/>
  <c r="AJ48" i="5"/>
  <c r="AJ47" i="5"/>
  <c r="AJ50" i="5"/>
  <c r="AJ42" i="5"/>
  <c r="AJ40" i="5"/>
  <c r="AL15" i="5"/>
  <c r="K32" i="5"/>
  <c r="AQ29" i="5"/>
  <c r="AJ15" i="5" s="1"/>
  <c r="O32" i="5"/>
  <c r="AR30" i="5"/>
  <c r="AK15" i="5" s="1"/>
  <c r="AA32" i="5"/>
  <c r="Z7" i="5"/>
  <c r="N7" i="5"/>
  <c r="R7" i="5"/>
  <c r="J7" i="5"/>
  <c r="AM90" i="35" l="1"/>
  <c r="AM89" i="35"/>
  <c r="AM88" i="35"/>
  <c r="AM84" i="35"/>
  <c r="AM59" i="35"/>
  <c r="AM72" i="35"/>
  <c r="AM75" i="35"/>
  <c r="AM76" i="35"/>
  <c r="AM87" i="35"/>
  <c r="AN123" i="35"/>
  <c r="AD114" i="35" s="1"/>
  <c r="AE114" i="35" s="1"/>
  <c r="AM79" i="35"/>
  <c r="AN122" i="35"/>
  <c r="AD113" i="35" s="1"/>
  <c r="AE113" i="35" s="1"/>
  <c r="AM64" i="35"/>
  <c r="AM40" i="35"/>
  <c r="AN119" i="35"/>
  <c r="AD110" i="35" s="1"/>
  <c r="AE110" i="35" s="1"/>
  <c r="AM47" i="35"/>
  <c r="AM65" i="35"/>
  <c r="AM63" i="35"/>
  <c r="AN112" i="35"/>
  <c r="AD103" i="35" s="1"/>
  <c r="AE103" i="35" s="1"/>
  <c r="AM68" i="35"/>
  <c r="AM83" i="35"/>
  <c r="AM66" i="35"/>
  <c r="AM69" i="35"/>
  <c r="AN110" i="35"/>
  <c r="AD101" i="35" s="1"/>
  <c r="AE101" i="35" s="1"/>
  <c r="AM82" i="35"/>
  <c r="AM81" i="35"/>
  <c r="AM37" i="35"/>
  <c r="AN111" i="35"/>
  <c r="AD102" i="35" s="1"/>
  <c r="AE102" i="35" s="1"/>
  <c r="AM55" i="35"/>
  <c r="AM36" i="35"/>
  <c r="AM61" i="35"/>
  <c r="AM73" i="35"/>
  <c r="AM80" i="35"/>
  <c r="AM39" i="35"/>
  <c r="AN117" i="35"/>
  <c r="AD108" i="35" s="1"/>
  <c r="AE108" i="35" s="1"/>
  <c r="AM60" i="35"/>
  <c r="AM71" i="35"/>
  <c r="AN114" i="35"/>
  <c r="AD105" i="35" s="1"/>
  <c r="AE105" i="35" s="1"/>
  <c r="AM67" i="35"/>
  <c r="AM46" i="35"/>
  <c r="AM53" i="35"/>
  <c r="AM51" i="35"/>
  <c r="AN115" i="35"/>
  <c r="AD106" i="35" s="1"/>
  <c r="AE106" i="35" s="1"/>
  <c r="AN121" i="35"/>
  <c r="AD112" i="35" s="1"/>
  <c r="AE112" i="35" s="1"/>
  <c r="AM54" i="35"/>
  <c r="AM16" i="35"/>
  <c r="AM17" i="35"/>
  <c r="AM33" i="35"/>
  <c r="AM34" i="35"/>
  <c r="AM24" i="35"/>
  <c r="AM31" i="35"/>
  <c r="AM25" i="35"/>
  <c r="AM27" i="35"/>
  <c r="AM19" i="35"/>
  <c r="AM35" i="35"/>
  <c r="AM23" i="35"/>
  <c r="AM28" i="35"/>
  <c r="AM21" i="35"/>
  <c r="AM26" i="35"/>
  <c r="AM20" i="35"/>
  <c r="AM22" i="35"/>
  <c r="AM29" i="35"/>
  <c r="AM32" i="35"/>
  <c r="AM30" i="35"/>
  <c r="AM18" i="35"/>
  <c r="AL132" i="35"/>
  <c r="AM57" i="35"/>
  <c r="AM44" i="35"/>
  <c r="AN118" i="35"/>
  <c r="AD109" i="35" s="1"/>
  <c r="AE109" i="35" s="1"/>
  <c r="AN127" i="35"/>
  <c r="AD118" i="35" s="1"/>
  <c r="AE118" i="35" s="1"/>
  <c r="AM70" i="35"/>
  <c r="AM45" i="35"/>
  <c r="AN113" i="35"/>
  <c r="AD104" i="35" s="1"/>
  <c r="AE104" i="35" s="1"/>
  <c r="AM62" i="35"/>
  <c r="AN116" i="35"/>
  <c r="AD107" i="35" s="1"/>
  <c r="AE107" i="35" s="1"/>
  <c r="AM42" i="35"/>
  <c r="AM41" i="35"/>
  <c r="AM48" i="35"/>
  <c r="AM85" i="35"/>
  <c r="AM86" i="35"/>
  <c r="AM52" i="35"/>
  <c r="AM74" i="35"/>
  <c r="AN126" i="35"/>
  <c r="AD117" i="35" s="1"/>
  <c r="AE117" i="35" s="1"/>
  <c r="AM50" i="35"/>
  <c r="AM56" i="35"/>
  <c r="AM78" i="35"/>
  <c r="AN128" i="35"/>
  <c r="AD119" i="35" s="1"/>
  <c r="AE119" i="35" s="1"/>
  <c r="AN125" i="35"/>
  <c r="AD116" i="35" s="1"/>
  <c r="AE116" i="35" s="1"/>
  <c r="AN120" i="35"/>
  <c r="AD111" i="35" s="1"/>
  <c r="AE111" i="35" s="1"/>
  <c r="AM77" i="35"/>
  <c r="AM43" i="35"/>
  <c r="AM49" i="35"/>
  <c r="AM38" i="35"/>
  <c r="AM58" i="35"/>
  <c r="AN124" i="35"/>
  <c r="AD115" i="35" s="1"/>
  <c r="AE115" i="35" s="1"/>
  <c r="AE123" i="34"/>
  <c r="AF77" i="34" s="1"/>
  <c r="AN132" i="34"/>
  <c r="AD8" i="34"/>
  <c r="AD123" i="34" s="1"/>
  <c r="AN126" i="32"/>
  <c r="AD117" i="32" s="1"/>
  <c r="AE117" i="32" s="1"/>
  <c r="AN114" i="32"/>
  <c r="AD105" i="32" s="1"/>
  <c r="AE105" i="32" s="1"/>
  <c r="AN97" i="32"/>
  <c r="AD88" i="32" s="1"/>
  <c r="AE88" i="32" s="1"/>
  <c r="AN125" i="32"/>
  <c r="AD116" i="32" s="1"/>
  <c r="AE116" i="32" s="1"/>
  <c r="AN67" i="32"/>
  <c r="AD58" i="32" s="1"/>
  <c r="AN105" i="32"/>
  <c r="AD96" i="32" s="1"/>
  <c r="AE96" i="32" s="1"/>
  <c r="AN52" i="32"/>
  <c r="AD43" i="32" s="1"/>
  <c r="AN124" i="32"/>
  <c r="AD115" i="32" s="1"/>
  <c r="AE115" i="32" s="1"/>
  <c r="AN96" i="32"/>
  <c r="AD87" i="32" s="1"/>
  <c r="AE87" i="32" s="1"/>
  <c r="AN120" i="31"/>
  <c r="AD111" i="31" s="1"/>
  <c r="AE111" i="31" s="1"/>
  <c r="AM59" i="31"/>
  <c r="AN123" i="31"/>
  <c r="AD114" i="31" s="1"/>
  <c r="AE114" i="31" s="1"/>
  <c r="AN119" i="31"/>
  <c r="AD110" i="31" s="1"/>
  <c r="AE110" i="31" s="1"/>
  <c r="AN124" i="31"/>
  <c r="AD115" i="31" s="1"/>
  <c r="AE115" i="31" s="1"/>
  <c r="AM53" i="31"/>
  <c r="AM74" i="31"/>
  <c r="AM56" i="31"/>
  <c r="AN112" i="31"/>
  <c r="AD103" i="31" s="1"/>
  <c r="AE103" i="31" s="1"/>
  <c r="AN125" i="31"/>
  <c r="AD116" i="31" s="1"/>
  <c r="AE116" i="31" s="1"/>
  <c r="AN104" i="30"/>
  <c r="AD95" i="30" s="1"/>
  <c r="AE95" i="30" s="1"/>
  <c r="AN51" i="30"/>
  <c r="AD42" i="30" s="1"/>
  <c r="AN52" i="30"/>
  <c r="AD43" i="30" s="1"/>
  <c r="AN71" i="30"/>
  <c r="AD62" i="30" s="1"/>
  <c r="AN93" i="30"/>
  <c r="AD84" i="30" s="1"/>
  <c r="AE84" i="30" s="1"/>
  <c r="AM54" i="29"/>
  <c r="AM85" i="29"/>
  <c r="AM80" i="29"/>
  <c r="AN113" i="29"/>
  <c r="AD104" i="29" s="1"/>
  <c r="AE104" i="29" s="1"/>
  <c r="AN96" i="28"/>
  <c r="AD87" i="28" s="1"/>
  <c r="AE87" i="28" s="1"/>
  <c r="AN123" i="28"/>
  <c r="AD114" i="28" s="1"/>
  <c r="AE114" i="28" s="1"/>
  <c r="AN120" i="28"/>
  <c r="AD111" i="28" s="1"/>
  <c r="AE111" i="28" s="1"/>
  <c r="AN119" i="28"/>
  <c r="AD110" i="28" s="1"/>
  <c r="AE110" i="28" s="1"/>
  <c r="AN55" i="28"/>
  <c r="AD46" i="28" s="1"/>
  <c r="AN100" i="28"/>
  <c r="AD91" i="28" s="1"/>
  <c r="AE91" i="28" s="1"/>
  <c r="AN64" i="28"/>
  <c r="AD55" i="28" s="1"/>
  <c r="AN46" i="27"/>
  <c r="AD37" i="27" s="1"/>
  <c r="AN125" i="27"/>
  <c r="AD116" i="27" s="1"/>
  <c r="AE116" i="27" s="1"/>
  <c r="AN40" i="27"/>
  <c r="AD31" i="27" s="1"/>
  <c r="AN24" i="27"/>
  <c r="AD15" i="27" s="1"/>
  <c r="AN96" i="27"/>
  <c r="AD87" i="27" s="1"/>
  <c r="AE87" i="27" s="1"/>
  <c r="AN50" i="27"/>
  <c r="AD41" i="27" s="1"/>
  <c r="AN121" i="27"/>
  <c r="AD112" i="27" s="1"/>
  <c r="AE112" i="27" s="1"/>
  <c r="AN93" i="27"/>
  <c r="AD84" i="27" s="1"/>
  <c r="AE84" i="27" s="1"/>
  <c r="AN71" i="27"/>
  <c r="AD62" i="27" s="1"/>
  <c r="AN85" i="27"/>
  <c r="AD76" i="27" s="1"/>
  <c r="AN122" i="27"/>
  <c r="AD113" i="27" s="1"/>
  <c r="AE113" i="27" s="1"/>
  <c r="AN122" i="26"/>
  <c r="AD113" i="26" s="1"/>
  <c r="AE113" i="26" s="1"/>
  <c r="AN124" i="26"/>
  <c r="AD115" i="26" s="1"/>
  <c r="AE115" i="26" s="1"/>
  <c r="AN116" i="26"/>
  <c r="AD107" i="26" s="1"/>
  <c r="AE107" i="26" s="1"/>
  <c r="AN111" i="26"/>
  <c r="AD102" i="26" s="1"/>
  <c r="AE102" i="26" s="1"/>
  <c r="AM85" i="26"/>
  <c r="AM52" i="26"/>
  <c r="AM67" i="26"/>
  <c r="AM82" i="26"/>
  <c r="AM88" i="26"/>
  <c r="AN126" i="25"/>
  <c r="AD117" i="25" s="1"/>
  <c r="AE117" i="25" s="1"/>
  <c r="AN46" i="32"/>
  <c r="AD37" i="32" s="1"/>
  <c r="AN74" i="32"/>
  <c r="AD65" i="32" s="1"/>
  <c r="AN108" i="32"/>
  <c r="AD99" i="32" s="1"/>
  <c r="AE99" i="32" s="1"/>
  <c r="AN42" i="32"/>
  <c r="AD33" i="32" s="1"/>
  <c r="AN53" i="32"/>
  <c r="AD44" i="32" s="1"/>
  <c r="AN72" i="32"/>
  <c r="AD63" i="32" s="1"/>
  <c r="AN89" i="32"/>
  <c r="AD80" i="32" s="1"/>
  <c r="AE80" i="32" s="1"/>
  <c r="AN81" i="32"/>
  <c r="AD72" i="32" s="1"/>
  <c r="AN78" i="32"/>
  <c r="AD69" i="32" s="1"/>
  <c r="AN110" i="32"/>
  <c r="AD101" i="32" s="1"/>
  <c r="AE101" i="32" s="1"/>
  <c r="AN92" i="32"/>
  <c r="AD83" i="32" s="1"/>
  <c r="AE83" i="32" s="1"/>
  <c r="AN70" i="32"/>
  <c r="AD61" i="32" s="1"/>
  <c r="AN40" i="32"/>
  <c r="AD31" i="32" s="1"/>
  <c r="AN49" i="32"/>
  <c r="AD40" i="32" s="1"/>
  <c r="AN120" i="32"/>
  <c r="AD111" i="32" s="1"/>
  <c r="AE111" i="32" s="1"/>
  <c r="AN64" i="32"/>
  <c r="AD55" i="32" s="1"/>
  <c r="AN93" i="32"/>
  <c r="AD84" i="32" s="1"/>
  <c r="AE84" i="32" s="1"/>
  <c r="AN79" i="32"/>
  <c r="AD70" i="32" s="1"/>
  <c r="AN119" i="32"/>
  <c r="AD110" i="32" s="1"/>
  <c r="AE110" i="32" s="1"/>
  <c r="AN116" i="32"/>
  <c r="AD107" i="32" s="1"/>
  <c r="AE107" i="32" s="1"/>
  <c r="AN112" i="32"/>
  <c r="AD103" i="32" s="1"/>
  <c r="AE103" i="32" s="1"/>
  <c r="AN47" i="32"/>
  <c r="AD38" i="32" s="1"/>
  <c r="AN86" i="32"/>
  <c r="AD77" i="32" s="1"/>
  <c r="AE77" i="32" s="1"/>
  <c r="AN88" i="32"/>
  <c r="AD79" i="32" s="1"/>
  <c r="AE79" i="32" s="1"/>
  <c r="AN111" i="32"/>
  <c r="AD102" i="32" s="1"/>
  <c r="AE102" i="32" s="1"/>
  <c r="AN57" i="32"/>
  <c r="AD48" i="32" s="1"/>
  <c r="AN95" i="32"/>
  <c r="AD86" i="32" s="1"/>
  <c r="AE86" i="32" s="1"/>
  <c r="AN104" i="32"/>
  <c r="AD95" i="32" s="1"/>
  <c r="AE95" i="32" s="1"/>
  <c r="AN87" i="32"/>
  <c r="AD78" i="32" s="1"/>
  <c r="AE78" i="32" s="1"/>
  <c r="AN90" i="32"/>
  <c r="AD81" i="32" s="1"/>
  <c r="AE81" i="32" s="1"/>
  <c r="AN84" i="32"/>
  <c r="AD75" i="32" s="1"/>
  <c r="AN51" i="32"/>
  <c r="AD42" i="32" s="1"/>
  <c r="AN55" i="32"/>
  <c r="AD46" i="32" s="1"/>
  <c r="AN68" i="32"/>
  <c r="AD59" i="32" s="1"/>
  <c r="AN82" i="32"/>
  <c r="AD73" i="32" s="1"/>
  <c r="AN101" i="32"/>
  <c r="AD92" i="32" s="1"/>
  <c r="AE92" i="32" s="1"/>
  <c r="AN113" i="32"/>
  <c r="AD104" i="32" s="1"/>
  <c r="AE104" i="32" s="1"/>
  <c r="AN66" i="32"/>
  <c r="AD57" i="32" s="1"/>
  <c r="AN122" i="32"/>
  <c r="AD113" i="32" s="1"/>
  <c r="AE113" i="32" s="1"/>
  <c r="AN102" i="32"/>
  <c r="AD93" i="32" s="1"/>
  <c r="AE93" i="32" s="1"/>
  <c r="AN63" i="32"/>
  <c r="AD54" i="32" s="1"/>
  <c r="AN56" i="32"/>
  <c r="AD47" i="32" s="1"/>
  <c r="AN41" i="32"/>
  <c r="AD32" i="32" s="1"/>
  <c r="AN62" i="32"/>
  <c r="AD53" i="32" s="1"/>
  <c r="AN83" i="32"/>
  <c r="AD74" i="32" s="1"/>
  <c r="AN44" i="32"/>
  <c r="AD35" i="32" s="1"/>
  <c r="AN77" i="32"/>
  <c r="AD68" i="32" s="1"/>
  <c r="AN73" i="32"/>
  <c r="AD64" i="32" s="1"/>
  <c r="AN121" i="32"/>
  <c r="AD112" i="32" s="1"/>
  <c r="AE112" i="32" s="1"/>
  <c r="AN75" i="32"/>
  <c r="AD66" i="32" s="1"/>
  <c r="AN37" i="32"/>
  <c r="AD28" i="32" s="1"/>
  <c r="AM132" i="32"/>
  <c r="AN29" i="32"/>
  <c r="AD20" i="32" s="1"/>
  <c r="AN19" i="32"/>
  <c r="AD10" i="32" s="1"/>
  <c r="AN33" i="32"/>
  <c r="AD24" i="32" s="1"/>
  <c r="AN31" i="32"/>
  <c r="AD22" i="32" s="1"/>
  <c r="AN27" i="32"/>
  <c r="AD18" i="32" s="1"/>
  <c r="AN25" i="32"/>
  <c r="AD16" i="32" s="1"/>
  <c r="AN24" i="32"/>
  <c r="AD15" i="32" s="1"/>
  <c r="AN20" i="32"/>
  <c r="AD11" i="32" s="1"/>
  <c r="AN36" i="32"/>
  <c r="AD27" i="32" s="1"/>
  <c r="AN30" i="32"/>
  <c r="AD21" i="32" s="1"/>
  <c r="AN22" i="32"/>
  <c r="AD13" i="32" s="1"/>
  <c r="AN21" i="32"/>
  <c r="AD12" i="32" s="1"/>
  <c r="AN34" i="32"/>
  <c r="AD25" i="32" s="1"/>
  <c r="AN28" i="32"/>
  <c r="AD19" i="32" s="1"/>
  <c r="AN35" i="32"/>
  <c r="AD26" i="32" s="1"/>
  <c r="AN17" i="32"/>
  <c r="AN26" i="32"/>
  <c r="AD17" i="32" s="1"/>
  <c r="AN18" i="32"/>
  <c r="AD9" i="32" s="1"/>
  <c r="AN23" i="32"/>
  <c r="AD14" i="32" s="1"/>
  <c r="AN32" i="32"/>
  <c r="AD23" i="32" s="1"/>
  <c r="AN38" i="32"/>
  <c r="AD29" i="32" s="1"/>
  <c r="AN118" i="32"/>
  <c r="AD109" i="32" s="1"/>
  <c r="AE109" i="32" s="1"/>
  <c r="AN99" i="32"/>
  <c r="AD90" i="32" s="1"/>
  <c r="AE90" i="32" s="1"/>
  <c r="AN117" i="32"/>
  <c r="AD108" i="32" s="1"/>
  <c r="AE108" i="32" s="1"/>
  <c r="AN91" i="32"/>
  <c r="AD82" i="32" s="1"/>
  <c r="AE82" i="32" s="1"/>
  <c r="AN71" i="32"/>
  <c r="AD62" i="32" s="1"/>
  <c r="AN109" i="32"/>
  <c r="AD100" i="32" s="1"/>
  <c r="AE100" i="32" s="1"/>
  <c r="AN61" i="32"/>
  <c r="AD52" i="32" s="1"/>
  <c r="AN39" i="32"/>
  <c r="AD30" i="32" s="1"/>
  <c r="AN94" i="32"/>
  <c r="AD85" i="32" s="1"/>
  <c r="AE85" i="32" s="1"/>
  <c r="AN59" i="32"/>
  <c r="AD50" i="32" s="1"/>
  <c r="AN48" i="32"/>
  <c r="AD39" i="32" s="1"/>
  <c r="AN60" i="32"/>
  <c r="AD51" i="32" s="1"/>
  <c r="AN115" i="32"/>
  <c r="AD106" i="32" s="1"/>
  <c r="AE106" i="32" s="1"/>
  <c r="AN100" i="32"/>
  <c r="AD91" i="32" s="1"/>
  <c r="AE91" i="32" s="1"/>
  <c r="AN50" i="32"/>
  <c r="AD41" i="32" s="1"/>
  <c r="AN58" i="32"/>
  <c r="AD49" i="32" s="1"/>
  <c r="AN80" i="32"/>
  <c r="AD71" i="32" s="1"/>
  <c r="AN123" i="32"/>
  <c r="AD114" i="32" s="1"/>
  <c r="AE114" i="32" s="1"/>
  <c r="AN43" i="32"/>
  <c r="AD34" i="32" s="1"/>
  <c r="AN54" i="32"/>
  <c r="AD45" i="32" s="1"/>
  <c r="AN45" i="32"/>
  <c r="AD36" i="32" s="1"/>
  <c r="AN98" i="32"/>
  <c r="AD89" i="32" s="1"/>
  <c r="AE89" i="32" s="1"/>
  <c r="AN85" i="32"/>
  <c r="AD76" i="32" s="1"/>
  <c r="AN107" i="32"/>
  <c r="AD98" i="32" s="1"/>
  <c r="AE98" i="32" s="1"/>
  <c r="AN103" i="32"/>
  <c r="AD94" i="32" s="1"/>
  <c r="AE94" i="32" s="1"/>
  <c r="AN106" i="32"/>
  <c r="AD97" i="32" s="1"/>
  <c r="AE97" i="32" s="1"/>
  <c r="AN65" i="32"/>
  <c r="AD56" i="32" s="1"/>
  <c r="AN69" i="32"/>
  <c r="AD60" i="32" s="1"/>
  <c r="AN76" i="32"/>
  <c r="AD67" i="32" s="1"/>
  <c r="AM57" i="31"/>
  <c r="AM69" i="31"/>
  <c r="AN113" i="31"/>
  <c r="AD104" i="31" s="1"/>
  <c r="AE104" i="31" s="1"/>
  <c r="AM75" i="31"/>
  <c r="AM41" i="31"/>
  <c r="AM54" i="31"/>
  <c r="AM77" i="31"/>
  <c r="AM70" i="31"/>
  <c r="AM81" i="31"/>
  <c r="AN110" i="31"/>
  <c r="AD101" i="31" s="1"/>
  <c r="AE101" i="31" s="1"/>
  <c r="AM88" i="31"/>
  <c r="AM82" i="31"/>
  <c r="AM73" i="31"/>
  <c r="AM36" i="31"/>
  <c r="AM44" i="31"/>
  <c r="AN117" i="31"/>
  <c r="AD108" i="31" s="1"/>
  <c r="AE108" i="31" s="1"/>
  <c r="AM89" i="31"/>
  <c r="AN109" i="31" s="1"/>
  <c r="AD100" i="31" s="1"/>
  <c r="AE100" i="31" s="1"/>
  <c r="AM80" i="31"/>
  <c r="AM71" i="31"/>
  <c r="AN121" i="31"/>
  <c r="AD112" i="31" s="1"/>
  <c r="AE112" i="31" s="1"/>
  <c r="AN118" i="31"/>
  <c r="AD109" i="31" s="1"/>
  <c r="AE109" i="31" s="1"/>
  <c r="AM38" i="31"/>
  <c r="AM52" i="31"/>
  <c r="AM42" i="31"/>
  <c r="AM55" i="31"/>
  <c r="AN111" i="31"/>
  <c r="AD102" i="31" s="1"/>
  <c r="AE102" i="31" s="1"/>
  <c r="AM72" i="31"/>
  <c r="AM63" i="31"/>
  <c r="AM35" i="31"/>
  <c r="AM34" i="31"/>
  <c r="AM33" i="31"/>
  <c r="AM32" i="31"/>
  <c r="AM31" i="31"/>
  <c r="AL132" i="31"/>
  <c r="AM20" i="31"/>
  <c r="AM30" i="31"/>
  <c r="AM23" i="31"/>
  <c r="AM28" i="31"/>
  <c r="AM25" i="31"/>
  <c r="AM19" i="31"/>
  <c r="AM16" i="31"/>
  <c r="AM22" i="31"/>
  <c r="AM21" i="31"/>
  <c r="AM18" i="31"/>
  <c r="AM26" i="31"/>
  <c r="AM17" i="31"/>
  <c r="AM24" i="31"/>
  <c r="AM27" i="31"/>
  <c r="AM29" i="31"/>
  <c r="AM37" i="31"/>
  <c r="AM39" i="31"/>
  <c r="AM58" i="31"/>
  <c r="AM67" i="31"/>
  <c r="AM83" i="31"/>
  <c r="AM51" i="31"/>
  <c r="AM45" i="31"/>
  <c r="AM47" i="31"/>
  <c r="AM68" i="31"/>
  <c r="AM62" i="31"/>
  <c r="AM86" i="31"/>
  <c r="AM84" i="31"/>
  <c r="AN114" i="31"/>
  <c r="AD105" i="31" s="1"/>
  <c r="AE105" i="31" s="1"/>
  <c r="AM46" i="31"/>
  <c r="AM48" i="31"/>
  <c r="AM49" i="31"/>
  <c r="AM60" i="31"/>
  <c r="AN115" i="31"/>
  <c r="AD106" i="31" s="1"/>
  <c r="AE106" i="31" s="1"/>
  <c r="AM61" i="31"/>
  <c r="AM66" i="31"/>
  <c r="AM43" i="31"/>
  <c r="AM65" i="31"/>
  <c r="AM85" i="31"/>
  <c r="AM87" i="31"/>
  <c r="AM64" i="31"/>
  <c r="AN116" i="31"/>
  <c r="AD107" i="31" s="1"/>
  <c r="AE107" i="31" s="1"/>
  <c r="AM40" i="31"/>
  <c r="AM50" i="31"/>
  <c r="AM79" i="31"/>
  <c r="AM76" i="31"/>
  <c r="AN122" i="31"/>
  <c r="AD113" i="31" s="1"/>
  <c r="AE113" i="31" s="1"/>
  <c r="AM78" i="31"/>
  <c r="AN91" i="30"/>
  <c r="AD82" i="30" s="1"/>
  <c r="AE82" i="30" s="1"/>
  <c r="AN102" i="30"/>
  <c r="AD93" i="30" s="1"/>
  <c r="AE93" i="30" s="1"/>
  <c r="AN79" i="30"/>
  <c r="AD70" i="30" s="1"/>
  <c r="AN41" i="30"/>
  <c r="AD32" i="30" s="1"/>
  <c r="AN38" i="30"/>
  <c r="AD29" i="30" s="1"/>
  <c r="AN53" i="30"/>
  <c r="AD44" i="30" s="1"/>
  <c r="AN64" i="30"/>
  <c r="AD55" i="30" s="1"/>
  <c r="AN94" i="30"/>
  <c r="AD85" i="30" s="1"/>
  <c r="AE85" i="30" s="1"/>
  <c r="AN122" i="30"/>
  <c r="AD113" i="30" s="1"/>
  <c r="AE113" i="30" s="1"/>
  <c r="AN56" i="30"/>
  <c r="AD47" i="30" s="1"/>
  <c r="AN92" i="30"/>
  <c r="AD83" i="30" s="1"/>
  <c r="AE83" i="30" s="1"/>
  <c r="AN103" i="30"/>
  <c r="AD94" i="30" s="1"/>
  <c r="AE94" i="30" s="1"/>
  <c r="AN111" i="30"/>
  <c r="AD102" i="30" s="1"/>
  <c r="AE102" i="30" s="1"/>
  <c r="AN112" i="30"/>
  <c r="AD103" i="30" s="1"/>
  <c r="AE103" i="30" s="1"/>
  <c r="AN107" i="30"/>
  <c r="AD98" i="30" s="1"/>
  <c r="AE98" i="30" s="1"/>
  <c r="AN46" i="30"/>
  <c r="AD37" i="30" s="1"/>
  <c r="AN50" i="30"/>
  <c r="AD41" i="30" s="1"/>
  <c r="AN54" i="30"/>
  <c r="AD45" i="30" s="1"/>
  <c r="AN97" i="30"/>
  <c r="AD88" i="30" s="1"/>
  <c r="AE88" i="30" s="1"/>
  <c r="AN117" i="30"/>
  <c r="AD108" i="30" s="1"/>
  <c r="AE108" i="30" s="1"/>
  <c r="AN106" i="30"/>
  <c r="AD97" i="30" s="1"/>
  <c r="AE97" i="30" s="1"/>
  <c r="AN67" i="30"/>
  <c r="AD58" i="30" s="1"/>
  <c r="AN63" i="30"/>
  <c r="AD54" i="30" s="1"/>
  <c r="AN121" i="30"/>
  <c r="AD112" i="30" s="1"/>
  <c r="AE112" i="30" s="1"/>
  <c r="AN125" i="30"/>
  <c r="AD116" i="30" s="1"/>
  <c r="AE116" i="30" s="1"/>
  <c r="AN96" i="30"/>
  <c r="AD87" i="30" s="1"/>
  <c r="AE87" i="30" s="1"/>
  <c r="AM132" i="30"/>
  <c r="AN27" i="30"/>
  <c r="AD18" i="30" s="1"/>
  <c r="AN31" i="30"/>
  <c r="AD22" i="30" s="1"/>
  <c r="AN20" i="30"/>
  <c r="AD11" i="30" s="1"/>
  <c r="AN34" i="30"/>
  <c r="AD25" i="30" s="1"/>
  <c r="AN30" i="30"/>
  <c r="AD21" i="30" s="1"/>
  <c r="AN23" i="30"/>
  <c r="AD14" i="30" s="1"/>
  <c r="AN33" i="30"/>
  <c r="AD24" i="30" s="1"/>
  <c r="AN36" i="30"/>
  <c r="AD27" i="30" s="1"/>
  <c r="AN32" i="30"/>
  <c r="AD23" i="30" s="1"/>
  <c r="AN24" i="30"/>
  <c r="AD15" i="30" s="1"/>
  <c r="AN19" i="30"/>
  <c r="AD10" i="30" s="1"/>
  <c r="AN18" i="30"/>
  <c r="AD9" i="30" s="1"/>
  <c r="AN17" i="30"/>
  <c r="AN28" i="30"/>
  <c r="AD19" i="30" s="1"/>
  <c r="AN22" i="30"/>
  <c r="AD13" i="30" s="1"/>
  <c r="AN29" i="30"/>
  <c r="AD20" i="30" s="1"/>
  <c r="AN26" i="30"/>
  <c r="AD17" i="30" s="1"/>
  <c r="AN21" i="30"/>
  <c r="AD12" i="30" s="1"/>
  <c r="AN25" i="30"/>
  <c r="AD16" i="30" s="1"/>
  <c r="AN35" i="30"/>
  <c r="AD26" i="30" s="1"/>
  <c r="AN90" i="30"/>
  <c r="AD81" i="30" s="1"/>
  <c r="AE81" i="30" s="1"/>
  <c r="AN40" i="30"/>
  <c r="AD31" i="30" s="1"/>
  <c r="AN116" i="30"/>
  <c r="AD107" i="30" s="1"/>
  <c r="AE107" i="30" s="1"/>
  <c r="AN77" i="30"/>
  <c r="AD68" i="30" s="1"/>
  <c r="AN55" i="30"/>
  <c r="AD46" i="30" s="1"/>
  <c r="AN100" i="30"/>
  <c r="AD91" i="30" s="1"/>
  <c r="AE91" i="30" s="1"/>
  <c r="AN119" i="30"/>
  <c r="AD110" i="30" s="1"/>
  <c r="AE110" i="30" s="1"/>
  <c r="AN108" i="30"/>
  <c r="AD99" i="30" s="1"/>
  <c r="AE99" i="30" s="1"/>
  <c r="AN43" i="30"/>
  <c r="AD34" i="30" s="1"/>
  <c r="AN39" i="30"/>
  <c r="AD30" i="30" s="1"/>
  <c r="AN69" i="30"/>
  <c r="AD60" i="30" s="1"/>
  <c r="AN80" i="30"/>
  <c r="AD71" i="30" s="1"/>
  <c r="AN98" i="30"/>
  <c r="AD89" i="30" s="1"/>
  <c r="AE89" i="30" s="1"/>
  <c r="AN95" i="30"/>
  <c r="AD86" i="30" s="1"/>
  <c r="AE86" i="30" s="1"/>
  <c r="AN83" i="30"/>
  <c r="AD74" i="30" s="1"/>
  <c r="AN120" i="30"/>
  <c r="AD111" i="30" s="1"/>
  <c r="AE111" i="30" s="1"/>
  <c r="AN82" i="30"/>
  <c r="AD73" i="30" s="1"/>
  <c r="AN110" i="30"/>
  <c r="AD101" i="30" s="1"/>
  <c r="AE101" i="30" s="1"/>
  <c r="AN101" i="30"/>
  <c r="AD92" i="30" s="1"/>
  <c r="AE92" i="30" s="1"/>
  <c r="AN58" i="30"/>
  <c r="AD49" i="30" s="1"/>
  <c r="AN87" i="30"/>
  <c r="AD78" i="30" s="1"/>
  <c r="AE78" i="30" s="1"/>
  <c r="AN42" i="30"/>
  <c r="AD33" i="30" s="1"/>
  <c r="AN75" i="30"/>
  <c r="AD66" i="30" s="1"/>
  <c r="AN89" i="30"/>
  <c r="AD80" i="30" s="1"/>
  <c r="AE80" i="30" s="1"/>
  <c r="AN105" i="30"/>
  <c r="AD96" i="30" s="1"/>
  <c r="AE96" i="30" s="1"/>
  <c r="AN88" i="30"/>
  <c r="AD79" i="30" s="1"/>
  <c r="AE79" i="30" s="1"/>
  <c r="AN37" i="30"/>
  <c r="AD28" i="30" s="1"/>
  <c r="AN47" i="30"/>
  <c r="AD38" i="30" s="1"/>
  <c r="AN85" i="30"/>
  <c r="AD76" i="30" s="1"/>
  <c r="AN59" i="30"/>
  <c r="AD50" i="30" s="1"/>
  <c r="AN66" i="30"/>
  <c r="AD57" i="30" s="1"/>
  <c r="AN115" i="30"/>
  <c r="AD106" i="30" s="1"/>
  <c r="AE106" i="30" s="1"/>
  <c r="AN78" i="30"/>
  <c r="AD69" i="30" s="1"/>
  <c r="AN113" i="30"/>
  <c r="AD104" i="30" s="1"/>
  <c r="AE104" i="30" s="1"/>
  <c r="AN60" i="30"/>
  <c r="AD51" i="30" s="1"/>
  <c r="AN81" i="30"/>
  <c r="AD72" i="30" s="1"/>
  <c r="AN70" i="30"/>
  <c r="AD61" i="30" s="1"/>
  <c r="AN118" i="30"/>
  <c r="AD109" i="30" s="1"/>
  <c r="AE109" i="30" s="1"/>
  <c r="AN74" i="30"/>
  <c r="AD65" i="30" s="1"/>
  <c r="AN68" i="30"/>
  <c r="AD59" i="30" s="1"/>
  <c r="AN84" i="30"/>
  <c r="AD75" i="30" s="1"/>
  <c r="AN44" i="30"/>
  <c r="AD35" i="30" s="1"/>
  <c r="AN114" i="30"/>
  <c r="AD105" i="30" s="1"/>
  <c r="AE105" i="30" s="1"/>
  <c r="AN65" i="30"/>
  <c r="AD56" i="30" s="1"/>
  <c r="AN72" i="30"/>
  <c r="AD63" i="30" s="1"/>
  <c r="AN45" i="30"/>
  <c r="AD36" i="30" s="1"/>
  <c r="AN49" i="30"/>
  <c r="AD40" i="30" s="1"/>
  <c r="AN99" i="30"/>
  <c r="AD90" i="30" s="1"/>
  <c r="AE90" i="30" s="1"/>
  <c r="AN109" i="30"/>
  <c r="AD100" i="30" s="1"/>
  <c r="AE100" i="30" s="1"/>
  <c r="AN61" i="30"/>
  <c r="AD52" i="30" s="1"/>
  <c r="AN86" i="30"/>
  <c r="AD77" i="30" s="1"/>
  <c r="AE77" i="30" s="1"/>
  <c r="AN124" i="30"/>
  <c r="AD115" i="30" s="1"/>
  <c r="AE115" i="30" s="1"/>
  <c r="AN62" i="30"/>
  <c r="AD53" i="30" s="1"/>
  <c r="AN57" i="30"/>
  <c r="AD48" i="30" s="1"/>
  <c r="AN73" i="30"/>
  <c r="AD64" i="30" s="1"/>
  <c r="AN76" i="30"/>
  <c r="AD67" i="30" s="1"/>
  <c r="AM44" i="29"/>
  <c r="AM81" i="29"/>
  <c r="AM72" i="29"/>
  <c r="AM40" i="29"/>
  <c r="AM36" i="29"/>
  <c r="AM63" i="29"/>
  <c r="AM65" i="29"/>
  <c r="AM68" i="29"/>
  <c r="AM69" i="29"/>
  <c r="AN114" i="29"/>
  <c r="AD105" i="29" s="1"/>
  <c r="AE105" i="29" s="1"/>
  <c r="AM55" i="29"/>
  <c r="AM39" i="29"/>
  <c r="AM38" i="29"/>
  <c r="AM47" i="29"/>
  <c r="AM56" i="29"/>
  <c r="AN116" i="29"/>
  <c r="AD107" i="29" s="1"/>
  <c r="AE107" i="29" s="1"/>
  <c r="AM58" i="29"/>
  <c r="AN117" i="29"/>
  <c r="AD108" i="29" s="1"/>
  <c r="AE108" i="29" s="1"/>
  <c r="AM61" i="29"/>
  <c r="AM76" i="29"/>
  <c r="AM50" i="29"/>
  <c r="AM67" i="29"/>
  <c r="AM42" i="29"/>
  <c r="AM83" i="29"/>
  <c r="AM74" i="29"/>
  <c r="AM79" i="29"/>
  <c r="AM51" i="29"/>
  <c r="AM46" i="29"/>
  <c r="AM71" i="29"/>
  <c r="AN124" i="29"/>
  <c r="AD115" i="29" s="1"/>
  <c r="AE115" i="29" s="1"/>
  <c r="AM84" i="29"/>
  <c r="AN119" i="29"/>
  <c r="AD110" i="29" s="1"/>
  <c r="AE110" i="29" s="1"/>
  <c r="AN120" i="29"/>
  <c r="AD111" i="29" s="1"/>
  <c r="AE111" i="29" s="1"/>
  <c r="AN121" i="29"/>
  <c r="AD112" i="29" s="1"/>
  <c r="AE112" i="29" s="1"/>
  <c r="AM82" i="29"/>
  <c r="AM52" i="29"/>
  <c r="AM70" i="29"/>
  <c r="AM53" i="29"/>
  <c r="AM59" i="29"/>
  <c r="AM78" i="29"/>
  <c r="AN126" i="29"/>
  <c r="AD117" i="29" s="1"/>
  <c r="AE117" i="29" s="1"/>
  <c r="AM35" i="29"/>
  <c r="AM34" i="29"/>
  <c r="AM33" i="29"/>
  <c r="AM32" i="29"/>
  <c r="AM31" i="29"/>
  <c r="AL132" i="29"/>
  <c r="AM28" i="29"/>
  <c r="AM27" i="29"/>
  <c r="AM25" i="29"/>
  <c r="AM18" i="29"/>
  <c r="AM30" i="29"/>
  <c r="AM24" i="29"/>
  <c r="AM21" i="29"/>
  <c r="AM26" i="29"/>
  <c r="AM20" i="29"/>
  <c r="AM29" i="29"/>
  <c r="AM23" i="29"/>
  <c r="AM16" i="29"/>
  <c r="AM22" i="29"/>
  <c r="AM19" i="29"/>
  <c r="AM17" i="29"/>
  <c r="AM37" i="29"/>
  <c r="AN112" i="29"/>
  <c r="AD103" i="29" s="1"/>
  <c r="AE103" i="29" s="1"/>
  <c r="AM66" i="29"/>
  <c r="AM57" i="29"/>
  <c r="AN111" i="29"/>
  <c r="AD102" i="29" s="1"/>
  <c r="AE102" i="29" s="1"/>
  <c r="AN125" i="29"/>
  <c r="AD116" i="29" s="1"/>
  <c r="AE116" i="29" s="1"/>
  <c r="AM75" i="29"/>
  <c r="AM62" i="29"/>
  <c r="AM49" i="29"/>
  <c r="AM64" i="29"/>
  <c r="AM45" i="29"/>
  <c r="AM60" i="29"/>
  <c r="AN109" i="29"/>
  <c r="AD100" i="29" s="1"/>
  <c r="AE100" i="29" s="1"/>
  <c r="AM73" i="29"/>
  <c r="AN108" i="29"/>
  <c r="AD99" i="29" s="1"/>
  <c r="AE99" i="29" s="1"/>
  <c r="AM86" i="29"/>
  <c r="AM48" i="29"/>
  <c r="AM41" i="29"/>
  <c r="AM43" i="29"/>
  <c r="AM87" i="29"/>
  <c r="AN107" i="29" s="1"/>
  <c r="AD98" i="29" s="1"/>
  <c r="AE98" i="29" s="1"/>
  <c r="AN118" i="29"/>
  <c r="AD109" i="29" s="1"/>
  <c r="AE109" i="29" s="1"/>
  <c r="AN122" i="29"/>
  <c r="AD113" i="29" s="1"/>
  <c r="AE113" i="29" s="1"/>
  <c r="AM77" i="29"/>
  <c r="AN110" i="29"/>
  <c r="AD101" i="29" s="1"/>
  <c r="AE101" i="29" s="1"/>
  <c r="AN115" i="29"/>
  <c r="AD106" i="29" s="1"/>
  <c r="AE106" i="29" s="1"/>
  <c r="AN123" i="29"/>
  <c r="AD114" i="29" s="1"/>
  <c r="AE114" i="29" s="1"/>
  <c r="AN109" i="28"/>
  <c r="AD100" i="28" s="1"/>
  <c r="AE100" i="28" s="1"/>
  <c r="AN95" i="28"/>
  <c r="AD86" i="28" s="1"/>
  <c r="AE86" i="28" s="1"/>
  <c r="AN49" i="28"/>
  <c r="AD40" i="28" s="1"/>
  <c r="AN58" i="28"/>
  <c r="AD49" i="28" s="1"/>
  <c r="AN59" i="28"/>
  <c r="AD50" i="28" s="1"/>
  <c r="AN113" i="28"/>
  <c r="AD104" i="28" s="1"/>
  <c r="AE104" i="28" s="1"/>
  <c r="AN40" i="28"/>
  <c r="AD31" i="28" s="1"/>
  <c r="AN26" i="28"/>
  <c r="AD17" i="28" s="1"/>
  <c r="AN30" i="28"/>
  <c r="AD21" i="28" s="1"/>
  <c r="AN93" i="28"/>
  <c r="AD84" i="28" s="1"/>
  <c r="AE84" i="28" s="1"/>
  <c r="AN91" i="28"/>
  <c r="AD82" i="28" s="1"/>
  <c r="AE82" i="28" s="1"/>
  <c r="AN111" i="28"/>
  <c r="AD102" i="28" s="1"/>
  <c r="AE102" i="28" s="1"/>
  <c r="AN105" i="28"/>
  <c r="AD96" i="28" s="1"/>
  <c r="AE96" i="28" s="1"/>
  <c r="AN101" i="28"/>
  <c r="AD92" i="28" s="1"/>
  <c r="AE92" i="28" s="1"/>
  <c r="AN114" i="28"/>
  <c r="AD105" i="28" s="1"/>
  <c r="AE105" i="28" s="1"/>
  <c r="AN39" i="28"/>
  <c r="AD30" i="28" s="1"/>
  <c r="AN48" i="28"/>
  <c r="AD39" i="28" s="1"/>
  <c r="AN87" i="28"/>
  <c r="AD78" i="28" s="1"/>
  <c r="AE78" i="28" s="1"/>
  <c r="AN72" i="28"/>
  <c r="AD63" i="28" s="1"/>
  <c r="AN121" i="28"/>
  <c r="AD112" i="28" s="1"/>
  <c r="AE112" i="28" s="1"/>
  <c r="AN35" i="28"/>
  <c r="AD26" i="28" s="1"/>
  <c r="AN21" i="28"/>
  <c r="AD12" i="28" s="1"/>
  <c r="AN50" i="28"/>
  <c r="AD41" i="28" s="1"/>
  <c r="AN104" i="28"/>
  <c r="AD95" i="28" s="1"/>
  <c r="AE95" i="28" s="1"/>
  <c r="AN54" i="28"/>
  <c r="AD45" i="28" s="1"/>
  <c r="AN71" i="28"/>
  <c r="AD62" i="28" s="1"/>
  <c r="AN117" i="28"/>
  <c r="AD108" i="28" s="1"/>
  <c r="AE108" i="28" s="1"/>
  <c r="AN57" i="28"/>
  <c r="AD48" i="28" s="1"/>
  <c r="AN51" i="28"/>
  <c r="AD42" i="28" s="1"/>
  <c r="AN102" i="28"/>
  <c r="AD93" i="28" s="1"/>
  <c r="AE93" i="28" s="1"/>
  <c r="AN86" i="28"/>
  <c r="AD77" i="28" s="1"/>
  <c r="AE77" i="28" s="1"/>
  <c r="AD8" i="28"/>
  <c r="AN46" i="28"/>
  <c r="AD37" i="28" s="1"/>
  <c r="AN24" i="28"/>
  <c r="AD15" i="28" s="1"/>
  <c r="AN34" i="28"/>
  <c r="AD25" i="28" s="1"/>
  <c r="AN77" i="28"/>
  <c r="AD68" i="28" s="1"/>
  <c r="AN33" i="28"/>
  <c r="AD24" i="28" s="1"/>
  <c r="AN28" i="28"/>
  <c r="AD19" i="28" s="1"/>
  <c r="AN27" i="28"/>
  <c r="AD18" i="28" s="1"/>
  <c r="AN42" i="28"/>
  <c r="AD33" i="28" s="1"/>
  <c r="AN66" i="28"/>
  <c r="AD57" i="28" s="1"/>
  <c r="AN60" i="28"/>
  <c r="AD51" i="28" s="1"/>
  <c r="AN52" i="28"/>
  <c r="AD43" i="28" s="1"/>
  <c r="AN97" i="28"/>
  <c r="AD88" i="28" s="1"/>
  <c r="AE88" i="28" s="1"/>
  <c r="AN103" i="28"/>
  <c r="AD94" i="28" s="1"/>
  <c r="AE94" i="28" s="1"/>
  <c r="AN37" i="28"/>
  <c r="AD28" i="28" s="1"/>
  <c r="AN43" i="28"/>
  <c r="AD34" i="28" s="1"/>
  <c r="AN81" i="28"/>
  <c r="AD72" i="28" s="1"/>
  <c r="AN108" i="28"/>
  <c r="AD99" i="28" s="1"/>
  <c r="AE99" i="28" s="1"/>
  <c r="AN41" i="28"/>
  <c r="AD32" i="28" s="1"/>
  <c r="AN63" i="28"/>
  <c r="AD54" i="28" s="1"/>
  <c r="AN92" i="28"/>
  <c r="AD83" i="28" s="1"/>
  <c r="AE83" i="28" s="1"/>
  <c r="AN99" i="28"/>
  <c r="AD90" i="28" s="1"/>
  <c r="AE90" i="28" s="1"/>
  <c r="AN68" i="28"/>
  <c r="AD59" i="28" s="1"/>
  <c r="AN47" i="28"/>
  <c r="AD38" i="28" s="1"/>
  <c r="AN69" i="28"/>
  <c r="AD60" i="28" s="1"/>
  <c r="AN98" i="28"/>
  <c r="AD89" i="28" s="1"/>
  <c r="AE89" i="28" s="1"/>
  <c r="AN65" i="28"/>
  <c r="AD56" i="28" s="1"/>
  <c r="AN25" i="28"/>
  <c r="AD16" i="28" s="1"/>
  <c r="AN32" i="28"/>
  <c r="AD23" i="28" s="1"/>
  <c r="AM132" i="28"/>
  <c r="AN53" i="28"/>
  <c r="AD44" i="28" s="1"/>
  <c r="AN84" i="28"/>
  <c r="AD75" i="28" s="1"/>
  <c r="AN38" i="28"/>
  <c r="AD29" i="28" s="1"/>
  <c r="AN112" i="28"/>
  <c r="AD103" i="28" s="1"/>
  <c r="AE103" i="28" s="1"/>
  <c r="AN110" i="28"/>
  <c r="AD101" i="28" s="1"/>
  <c r="AE101" i="28" s="1"/>
  <c r="AN85" i="28"/>
  <c r="AD76" i="28" s="1"/>
  <c r="AN115" i="28"/>
  <c r="AD106" i="28" s="1"/>
  <c r="AE106" i="28" s="1"/>
  <c r="AN44" i="28"/>
  <c r="AD35" i="28" s="1"/>
  <c r="AN61" i="28"/>
  <c r="AD52" i="28" s="1"/>
  <c r="AN107" i="28"/>
  <c r="AD98" i="28" s="1"/>
  <c r="AE98" i="28" s="1"/>
  <c r="AN31" i="28"/>
  <c r="AD22" i="28" s="1"/>
  <c r="AN73" i="28"/>
  <c r="AD64" i="28" s="1"/>
  <c r="AN80" i="28"/>
  <c r="AD71" i="28" s="1"/>
  <c r="AN88" i="28"/>
  <c r="AD79" i="28" s="1"/>
  <c r="AE79" i="28" s="1"/>
  <c r="AN106" i="28"/>
  <c r="AD97" i="28" s="1"/>
  <c r="AE97" i="28" s="1"/>
  <c r="AN29" i="28"/>
  <c r="AD20" i="28" s="1"/>
  <c r="AN45" i="28"/>
  <c r="AD36" i="28" s="1"/>
  <c r="AN83" i="28"/>
  <c r="AD74" i="28" s="1"/>
  <c r="AN116" i="28"/>
  <c r="AD107" i="28" s="1"/>
  <c r="AE107" i="28" s="1"/>
  <c r="AN94" i="28"/>
  <c r="AD85" i="28" s="1"/>
  <c r="AE85" i="28" s="1"/>
  <c r="AN56" i="28"/>
  <c r="AD47" i="28" s="1"/>
  <c r="AN89" i="28"/>
  <c r="AD80" i="28" s="1"/>
  <c r="AE80" i="28" s="1"/>
  <c r="AN36" i="28"/>
  <c r="AD27" i="28" s="1"/>
  <c r="AN75" i="28"/>
  <c r="AD66" i="28" s="1"/>
  <c r="AN76" i="28"/>
  <c r="AD67" i="28" s="1"/>
  <c r="AN62" i="28"/>
  <c r="AD53" i="28" s="1"/>
  <c r="AN74" i="28"/>
  <c r="AD65" i="28" s="1"/>
  <c r="AN82" i="28"/>
  <c r="AD73" i="28" s="1"/>
  <c r="AN122" i="28"/>
  <c r="AD113" i="28" s="1"/>
  <c r="AE113" i="28" s="1"/>
  <c r="AN67" i="28"/>
  <c r="AD58" i="28" s="1"/>
  <c r="AN79" i="28"/>
  <c r="AD70" i="28" s="1"/>
  <c r="AN70" i="28"/>
  <c r="AD61" i="28" s="1"/>
  <c r="AN90" i="28"/>
  <c r="AD81" i="28" s="1"/>
  <c r="AE81" i="28" s="1"/>
  <c r="AN78" i="28"/>
  <c r="AD69" i="28" s="1"/>
  <c r="AN115" i="27"/>
  <c r="AD106" i="27" s="1"/>
  <c r="AE106" i="27" s="1"/>
  <c r="AN106" i="27"/>
  <c r="AD97" i="27" s="1"/>
  <c r="AE97" i="27" s="1"/>
  <c r="AN28" i="27"/>
  <c r="AD19" i="27" s="1"/>
  <c r="AM132" i="27"/>
  <c r="AN66" i="27"/>
  <c r="AD57" i="27" s="1"/>
  <c r="AN97" i="27"/>
  <c r="AD88" i="27" s="1"/>
  <c r="AE88" i="27" s="1"/>
  <c r="AN56" i="27"/>
  <c r="AD47" i="27" s="1"/>
  <c r="AN104" i="27"/>
  <c r="AD95" i="27" s="1"/>
  <c r="AE95" i="27" s="1"/>
  <c r="AN39" i="27"/>
  <c r="AD30" i="27" s="1"/>
  <c r="AN116" i="27"/>
  <c r="AD107" i="27" s="1"/>
  <c r="AE107" i="27" s="1"/>
  <c r="AN87" i="27"/>
  <c r="AD78" i="27" s="1"/>
  <c r="AE78" i="27" s="1"/>
  <c r="AN42" i="27"/>
  <c r="AD33" i="27" s="1"/>
  <c r="AN69" i="27"/>
  <c r="AD60" i="27" s="1"/>
  <c r="AN107" i="27"/>
  <c r="AD98" i="27" s="1"/>
  <c r="AE98" i="27" s="1"/>
  <c r="AN35" i="27"/>
  <c r="AD26" i="27" s="1"/>
  <c r="AN22" i="27"/>
  <c r="AD13" i="27" s="1"/>
  <c r="AN78" i="27"/>
  <c r="AD69" i="27" s="1"/>
  <c r="AN44" i="27"/>
  <c r="AD35" i="27" s="1"/>
  <c r="AN76" i="27"/>
  <c r="AD67" i="27" s="1"/>
  <c r="AN55" i="27"/>
  <c r="AD46" i="27" s="1"/>
  <c r="AN118" i="27"/>
  <c r="AD109" i="27" s="1"/>
  <c r="AE109" i="27" s="1"/>
  <c r="AN43" i="27"/>
  <c r="AD34" i="27" s="1"/>
  <c r="AN64" i="27"/>
  <c r="AD55" i="27" s="1"/>
  <c r="AN102" i="27"/>
  <c r="AD93" i="27" s="1"/>
  <c r="AE93" i="27" s="1"/>
  <c r="AN37" i="27"/>
  <c r="AD28" i="27" s="1"/>
  <c r="AN126" i="27"/>
  <c r="AD117" i="27" s="1"/>
  <c r="AE117" i="27" s="1"/>
  <c r="AN81" i="27"/>
  <c r="AD72" i="27" s="1"/>
  <c r="AN36" i="27"/>
  <c r="AD27" i="27" s="1"/>
  <c r="AN32" i="27"/>
  <c r="AD23" i="27" s="1"/>
  <c r="AN99" i="27"/>
  <c r="AD90" i="27" s="1"/>
  <c r="AE90" i="27" s="1"/>
  <c r="AN110" i="27"/>
  <c r="AD101" i="27" s="1"/>
  <c r="AE101" i="27" s="1"/>
  <c r="AN95" i="27"/>
  <c r="AD86" i="27" s="1"/>
  <c r="AE86" i="27" s="1"/>
  <c r="AN88" i="27"/>
  <c r="AD79" i="27" s="1"/>
  <c r="AE79" i="27" s="1"/>
  <c r="AN58" i="27"/>
  <c r="AD49" i="27" s="1"/>
  <c r="AN49" i="27"/>
  <c r="AD40" i="27" s="1"/>
  <c r="AN92" i="27"/>
  <c r="AD83" i="27" s="1"/>
  <c r="AE83" i="27" s="1"/>
  <c r="AN94" i="27"/>
  <c r="AD85" i="27" s="1"/>
  <c r="AE85" i="27" s="1"/>
  <c r="AN52" i="27"/>
  <c r="AD43" i="27" s="1"/>
  <c r="AN103" i="27"/>
  <c r="AD94" i="27" s="1"/>
  <c r="AE94" i="27" s="1"/>
  <c r="AN98" i="27"/>
  <c r="AD89" i="27" s="1"/>
  <c r="AE89" i="27" s="1"/>
  <c r="AN33" i="27"/>
  <c r="AD24" i="27" s="1"/>
  <c r="AN112" i="27"/>
  <c r="AD103" i="27" s="1"/>
  <c r="AE103" i="27" s="1"/>
  <c r="AN120" i="27"/>
  <c r="AD111" i="27" s="1"/>
  <c r="AE111" i="27" s="1"/>
  <c r="AN79" i="27"/>
  <c r="AD70" i="27" s="1"/>
  <c r="AN80" i="27"/>
  <c r="AD71" i="27" s="1"/>
  <c r="AN114" i="27"/>
  <c r="AD105" i="27" s="1"/>
  <c r="AE105" i="27" s="1"/>
  <c r="AN38" i="27"/>
  <c r="AD29" i="27" s="1"/>
  <c r="AN101" i="27"/>
  <c r="AD92" i="27" s="1"/>
  <c r="AE92" i="27" s="1"/>
  <c r="AN65" i="27"/>
  <c r="AD56" i="27" s="1"/>
  <c r="AN89" i="27"/>
  <c r="AD80" i="27" s="1"/>
  <c r="AE80" i="27" s="1"/>
  <c r="AN68" i="27"/>
  <c r="AD59" i="27" s="1"/>
  <c r="AN30" i="27"/>
  <c r="AD21" i="27" s="1"/>
  <c r="AN31" i="27"/>
  <c r="AD22" i="27" s="1"/>
  <c r="AD8" i="27"/>
  <c r="AN84" i="27"/>
  <c r="AD75" i="27" s="1"/>
  <c r="AN54" i="27"/>
  <c r="AD45" i="27" s="1"/>
  <c r="AN77" i="27"/>
  <c r="AD68" i="27" s="1"/>
  <c r="AN63" i="27"/>
  <c r="AD54" i="27" s="1"/>
  <c r="AN62" i="27"/>
  <c r="AD53" i="27" s="1"/>
  <c r="AN41" i="27"/>
  <c r="AD32" i="27" s="1"/>
  <c r="AN105" i="27"/>
  <c r="AD96" i="27" s="1"/>
  <c r="AE96" i="27" s="1"/>
  <c r="AN23" i="27"/>
  <c r="AD14" i="27" s="1"/>
  <c r="AN34" i="27"/>
  <c r="AD25" i="27" s="1"/>
  <c r="AN47" i="27"/>
  <c r="AD38" i="27" s="1"/>
  <c r="AN57" i="27"/>
  <c r="AD48" i="27" s="1"/>
  <c r="AN83" i="27"/>
  <c r="AD74" i="27" s="1"/>
  <c r="AN59" i="27"/>
  <c r="AD50" i="27" s="1"/>
  <c r="AN29" i="27"/>
  <c r="AD20" i="27" s="1"/>
  <c r="AN21" i="27"/>
  <c r="AD12" i="27" s="1"/>
  <c r="AN109" i="27"/>
  <c r="AD100" i="27" s="1"/>
  <c r="AE100" i="27" s="1"/>
  <c r="AN73" i="27"/>
  <c r="AD64" i="27" s="1"/>
  <c r="AN72" i="27"/>
  <c r="AD63" i="27" s="1"/>
  <c r="AN119" i="27"/>
  <c r="AD110" i="27" s="1"/>
  <c r="AE110" i="27" s="1"/>
  <c r="AN67" i="27"/>
  <c r="AD58" i="27" s="1"/>
  <c r="AN123" i="27"/>
  <c r="AD114" i="27" s="1"/>
  <c r="AE114" i="27" s="1"/>
  <c r="AN60" i="27"/>
  <c r="AD51" i="27" s="1"/>
  <c r="AN124" i="27"/>
  <c r="AD115" i="27" s="1"/>
  <c r="AE115" i="27" s="1"/>
  <c r="AN53" i="27"/>
  <c r="AD44" i="27" s="1"/>
  <c r="AN74" i="27"/>
  <c r="AD65" i="27" s="1"/>
  <c r="AN20" i="27"/>
  <c r="AD11" i="27" s="1"/>
  <c r="AN25" i="27"/>
  <c r="AD16" i="27" s="1"/>
  <c r="AN117" i="27"/>
  <c r="AD108" i="27" s="1"/>
  <c r="AE108" i="27" s="1"/>
  <c r="AN48" i="27"/>
  <c r="AD39" i="27" s="1"/>
  <c r="AN75" i="27"/>
  <c r="AD66" i="27" s="1"/>
  <c r="AN111" i="27"/>
  <c r="AD102" i="27" s="1"/>
  <c r="AE102" i="27" s="1"/>
  <c r="AN51" i="27"/>
  <c r="AD42" i="27" s="1"/>
  <c r="AN45" i="27"/>
  <c r="AD36" i="27" s="1"/>
  <c r="AN100" i="27"/>
  <c r="AD91" i="27" s="1"/>
  <c r="AE91" i="27" s="1"/>
  <c r="AN82" i="27"/>
  <c r="AD73" i="27" s="1"/>
  <c r="AN61" i="27"/>
  <c r="AD52" i="27" s="1"/>
  <c r="AN91" i="27"/>
  <c r="AD82" i="27" s="1"/>
  <c r="AE82" i="27" s="1"/>
  <c r="AN113" i="27"/>
  <c r="AD104" i="27" s="1"/>
  <c r="AE104" i="27" s="1"/>
  <c r="AN108" i="27"/>
  <c r="AD99" i="27" s="1"/>
  <c r="AE99" i="27" s="1"/>
  <c r="AN90" i="27"/>
  <c r="AD81" i="27" s="1"/>
  <c r="AE81" i="27" s="1"/>
  <c r="AN26" i="27"/>
  <c r="AD17" i="27" s="1"/>
  <c r="AN27" i="27"/>
  <c r="AD18" i="27" s="1"/>
  <c r="AN86" i="27"/>
  <c r="AD77" i="27" s="1"/>
  <c r="AE77" i="27" s="1"/>
  <c r="AN70" i="27"/>
  <c r="AD61" i="27" s="1"/>
  <c r="AM76" i="26"/>
  <c r="AM47" i="26"/>
  <c r="AN110" i="26"/>
  <c r="AD101" i="26" s="1"/>
  <c r="AE101" i="26" s="1"/>
  <c r="AM53" i="26"/>
  <c r="AM70" i="26"/>
  <c r="AN115" i="26"/>
  <c r="AD106" i="26" s="1"/>
  <c r="AE106" i="26" s="1"/>
  <c r="AM79" i="26"/>
  <c r="AM68" i="26"/>
  <c r="AL132" i="26"/>
  <c r="AM27" i="26"/>
  <c r="AM29" i="26"/>
  <c r="AM25" i="26"/>
  <c r="AM32" i="26"/>
  <c r="AM30" i="26"/>
  <c r="AM28" i="26"/>
  <c r="AM22" i="26"/>
  <c r="AM34" i="26"/>
  <c r="AM20" i="26"/>
  <c r="AM18" i="26"/>
  <c r="AM26" i="26"/>
  <c r="AM24" i="26"/>
  <c r="AM17" i="26"/>
  <c r="AM35" i="26"/>
  <c r="AM33" i="26"/>
  <c r="AM21" i="26"/>
  <c r="AM19" i="26"/>
  <c r="AM23" i="26"/>
  <c r="AM16" i="26"/>
  <c r="AM31" i="26"/>
  <c r="AM38" i="26"/>
  <c r="AN118" i="26"/>
  <c r="AD109" i="26" s="1"/>
  <c r="AE109" i="26" s="1"/>
  <c r="AM55" i="26"/>
  <c r="AM69" i="26"/>
  <c r="AN123" i="26"/>
  <c r="AD114" i="26" s="1"/>
  <c r="AE114" i="26" s="1"/>
  <c r="AM73" i="26"/>
  <c r="AM84" i="26"/>
  <c r="AM54" i="26"/>
  <c r="AM44" i="26"/>
  <c r="AM46" i="26"/>
  <c r="AM59" i="26"/>
  <c r="AM71" i="26"/>
  <c r="AM51" i="26"/>
  <c r="AM64" i="26"/>
  <c r="AM72" i="26"/>
  <c r="AM37" i="26"/>
  <c r="AM83" i="26"/>
  <c r="AM80" i="26"/>
  <c r="AN113" i="26"/>
  <c r="AD104" i="26" s="1"/>
  <c r="AE104" i="26" s="1"/>
  <c r="AM56" i="26"/>
  <c r="AM66" i="26"/>
  <c r="AM77" i="26"/>
  <c r="AN117" i="26"/>
  <c r="AD108" i="26" s="1"/>
  <c r="AE108" i="26" s="1"/>
  <c r="AM45" i="26"/>
  <c r="AM42" i="26"/>
  <c r="AN121" i="26"/>
  <c r="AD112" i="26" s="1"/>
  <c r="AE112" i="26" s="1"/>
  <c r="AM63" i="26"/>
  <c r="AM48" i="26"/>
  <c r="AM58" i="26"/>
  <c r="AM62" i="26"/>
  <c r="AM78" i="26"/>
  <c r="AM43" i="26"/>
  <c r="AM57" i="26"/>
  <c r="AM81" i="26"/>
  <c r="AM65" i="26"/>
  <c r="AM87" i="26"/>
  <c r="AN107" i="26" s="1"/>
  <c r="AD98" i="26" s="1"/>
  <c r="AE98" i="26" s="1"/>
  <c r="AN119" i="26"/>
  <c r="AD110" i="26" s="1"/>
  <c r="AE110" i="26" s="1"/>
  <c r="AN112" i="26"/>
  <c r="AD103" i="26" s="1"/>
  <c r="AE103" i="26" s="1"/>
  <c r="AM39" i="26"/>
  <c r="AM50" i="26"/>
  <c r="AN109" i="26"/>
  <c r="AD100" i="26" s="1"/>
  <c r="AE100" i="26" s="1"/>
  <c r="AM75" i="26"/>
  <c r="AM60" i="26"/>
  <c r="AM36" i="26"/>
  <c r="AN120" i="26"/>
  <c r="AD111" i="26" s="1"/>
  <c r="AE111" i="26" s="1"/>
  <c r="AM74" i="26"/>
  <c r="AN108" i="26"/>
  <c r="AD99" i="26" s="1"/>
  <c r="AE99" i="26" s="1"/>
  <c r="AM61" i="26"/>
  <c r="AM49" i="26"/>
  <c r="AM40" i="26"/>
  <c r="AM41" i="26"/>
  <c r="AN114" i="26"/>
  <c r="AD105" i="26" s="1"/>
  <c r="AE105" i="26" s="1"/>
  <c r="AN125" i="26"/>
  <c r="AD116" i="26" s="1"/>
  <c r="AE116" i="26" s="1"/>
  <c r="AN34" i="25"/>
  <c r="AD25" i="25" s="1"/>
  <c r="AN125" i="25"/>
  <c r="AD116" i="25" s="1"/>
  <c r="AE116" i="25" s="1"/>
  <c r="AN119" i="25"/>
  <c r="AD110" i="25" s="1"/>
  <c r="AE110" i="25" s="1"/>
  <c r="AN31" i="25"/>
  <c r="AD22" i="25" s="1"/>
  <c r="AN124" i="25"/>
  <c r="AD115" i="25" s="1"/>
  <c r="AE115" i="25" s="1"/>
  <c r="AN91" i="25"/>
  <c r="AD82" i="25" s="1"/>
  <c r="AE82" i="25" s="1"/>
  <c r="AN55" i="25"/>
  <c r="AD46" i="25" s="1"/>
  <c r="AN32" i="25"/>
  <c r="AD23" i="25" s="1"/>
  <c r="AN115" i="25"/>
  <c r="AD106" i="25" s="1"/>
  <c r="AE106" i="25" s="1"/>
  <c r="AN101" i="25"/>
  <c r="AD92" i="25" s="1"/>
  <c r="AE92" i="25" s="1"/>
  <c r="AN81" i="25"/>
  <c r="AD72" i="25" s="1"/>
  <c r="AN35" i="25"/>
  <c r="AD26" i="25" s="1"/>
  <c r="AN28" i="25"/>
  <c r="AD19" i="25" s="1"/>
  <c r="AN63" i="25"/>
  <c r="AD54" i="25" s="1"/>
  <c r="AN39" i="25"/>
  <c r="AD30" i="25" s="1"/>
  <c r="AN38" i="25"/>
  <c r="AD29" i="25" s="1"/>
  <c r="AN90" i="25"/>
  <c r="AD81" i="25" s="1"/>
  <c r="AE81" i="25" s="1"/>
  <c r="AM132" i="25"/>
  <c r="AN58" i="25"/>
  <c r="AD49" i="25" s="1"/>
  <c r="AN80" i="25"/>
  <c r="AD71" i="25" s="1"/>
  <c r="AN86" i="25"/>
  <c r="AD77" i="25" s="1"/>
  <c r="AE77" i="25" s="1"/>
  <c r="AN44" i="25"/>
  <c r="AD35" i="25" s="1"/>
  <c r="AN57" i="25"/>
  <c r="AD48" i="25" s="1"/>
  <c r="AN120" i="25"/>
  <c r="AD111" i="25" s="1"/>
  <c r="AE111" i="25" s="1"/>
  <c r="AN43" i="25"/>
  <c r="AD34" i="25" s="1"/>
  <c r="AN72" i="25"/>
  <c r="AD63" i="25" s="1"/>
  <c r="AN66" i="25"/>
  <c r="AD57" i="25" s="1"/>
  <c r="AN85" i="25"/>
  <c r="AD76" i="25" s="1"/>
  <c r="AN100" i="25"/>
  <c r="AD91" i="25" s="1"/>
  <c r="AE91" i="25" s="1"/>
  <c r="AN23" i="25"/>
  <c r="AD14" i="25" s="1"/>
  <c r="AN94" i="25"/>
  <c r="AD85" i="25" s="1"/>
  <c r="AE85" i="25" s="1"/>
  <c r="AN70" i="25"/>
  <c r="AD61" i="25" s="1"/>
  <c r="AN99" i="25"/>
  <c r="AD90" i="25" s="1"/>
  <c r="AE90" i="25" s="1"/>
  <c r="AN92" i="25"/>
  <c r="AD83" i="25" s="1"/>
  <c r="AE83" i="25" s="1"/>
  <c r="AN98" i="25"/>
  <c r="AD89" i="25" s="1"/>
  <c r="AE89" i="25" s="1"/>
  <c r="AN110" i="25"/>
  <c r="AD101" i="25" s="1"/>
  <c r="AE101" i="25" s="1"/>
  <c r="AN87" i="25"/>
  <c r="AD78" i="25" s="1"/>
  <c r="AE78" i="25" s="1"/>
  <c r="AN77" i="25"/>
  <c r="AD68" i="25" s="1"/>
  <c r="AN75" i="25"/>
  <c r="AD66" i="25" s="1"/>
  <c r="AN121" i="25"/>
  <c r="AD112" i="25" s="1"/>
  <c r="AE112" i="25" s="1"/>
  <c r="AN68" i="25"/>
  <c r="AD59" i="25" s="1"/>
  <c r="AN88" i="25"/>
  <c r="AD79" i="25" s="1"/>
  <c r="AE79" i="25" s="1"/>
  <c r="AN93" i="25"/>
  <c r="AD84" i="25" s="1"/>
  <c r="AE84" i="25" s="1"/>
  <c r="AN76" i="25"/>
  <c r="AD67" i="25" s="1"/>
  <c r="AN107" i="25"/>
  <c r="AD98" i="25" s="1"/>
  <c r="AE98" i="25" s="1"/>
  <c r="AN122" i="25"/>
  <c r="AD113" i="25" s="1"/>
  <c r="AE113" i="25" s="1"/>
  <c r="AN116" i="25"/>
  <c r="AD107" i="25" s="1"/>
  <c r="AE107" i="25" s="1"/>
  <c r="AN123" i="25"/>
  <c r="AD114" i="25" s="1"/>
  <c r="AE114" i="25" s="1"/>
  <c r="AN49" i="25"/>
  <c r="AD40" i="25" s="1"/>
  <c r="AN109" i="25"/>
  <c r="AD100" i="25" s="1"/>
  <c r="AE100" i="25" s="1"/>
  <c r="AN29" i="25"/>
  <c r="AD20" i="25" s="1"/>
  <c r="AN27" i="25"/>
  <c r="AD18" i="25" s="1"/>
  <c r="AN46" i="25"/>
  <c r="AD37" i="25" s="1"/>
  <c r="AN40" i="25"/>
  <c r="AD31" i="25" s="1"/>
  <c r="AN56" i="25"/>
  <c r="AD47" i="25" s="1"/>
  <c r="AN79" i="25"/>
  <c r="AD70" i="25" s="1"/>
  <c r="AN102" i="25"/>
  <c r="AD93" i="25" s="1"/>
  <c r="AE93" i="25" s="1"/>
  <c r="AN114" i="25"/>
  <c r="AD105" i="25" s="1"/>
  <c r="AE105" i="25" s="1"/>
  <c r="AN45" i="25"/>
  <c r="AD36" i="25" s="1"/>
  <c r="AN51" i="25"/>
  <c r="AD42" i="25" s="1"/>
  <c r="AN33" i="25"/>
  <c r="AD24" i="25" s="1"/>
  <c r="AN50" i="25"/>
  <c r="AD41" i="25" s="1"/>
  <c r="AN104" i="25"/>
  <c r="AD95" i="25" s="1"/>
  <c r="AE95" i="25" s="1"/>
  <c r="AN41" i="25"/>
  <c r="AD32" i="25" s="1"/>
  <c r="AN65" i="25"/>
  <c r="AD56" i="25" s="1"/>
  <c r="AN48" i="25"/>
  <c r="AD39" i="25" s="1"/>
  <c r="AN106" i="25"/>
  <c r="AD97" i="25" s="1"/>
  <c r="AE97" i="25" s="1"/>
  <c r="AN111" i="25"/>
  <c r="AD102" i="25" s="1"/>
  <c r="AE102" i="25" s="1"/>
  <c r="AN73" i="25"/>
  <c r="AD64" i="25" s="1"/>
  <c r="AN78" i="25"/>
  <c r="AD69" i="25" s="1"/>
  <c r="AN59" i="25"/>
  <c r="AD50" i="25" s="1"/>
  <c r="AN37" i="25"/>
  <c r="AD28" i="25" s="1"/>
  <c r="AN97" i="25"/>
  <c r="AD88" i="25" s="1"/>
  <c r="AE88" i="25" s="1"/>
  <c r="AN30" i="25"/>
  <c r="AD21" i="25" s="1"/>
  <c r="AN36" i="25"/>
  <c r="AD27" i="25" s="1"/>
  <c r="AN108" i="25"/>
  <c r="AD99" i="25" s="1"/>
  <c r="AE99" i="25" s="1"/>
  <c r="AN105" i="25"/>
  <c r="AD96" i="25" s="1"/>
  <c r="AE96" i="25" s="1"/>
  <c r="AN96" i="25"/>
  <c r="AD87" i="25" s="1"/>
  <c r="AE87" i="25" s="1"/>
  <c r="AN84" i="25"/>
  <c r="AD75" i="25" s="1"/>
  <c r="AN112" i="25"/>
  <c r="AD103" i="25" s="1"/>
  <c r="AE103" i="25" s="1"/>
  <c r="AN89" i="25"/>
  <c r="AD80" i="25" s="1"/>
  <c r="AE80" i="25" s="1"/>
  <c r="AN52" i="25"/>
  <c r="AD43" i="25" s="1"/>
  <c r="AN42" i="25"/>
  <c r="AD33" i="25" s="1"/>
  <c r="AN83" i="25"/>
  <c r="AD74" i="25" s="1"/>
  <c r="AN54" i="25"/>
  <c r="AD45" i="25" s="1"/>
  <c r="AN74" i="25"/>
  <c r="AD65" i="25" s="1"/>
  <c r="AN67" i="25"/>
  <c r="AD58" i="25" s="1"/>
  <c r="AN47" i="25"/>
  <c r="AD38" i="25" s="1"/>
  <c r="AN25" i="25"/>
  <c r="AD16" i="25" s="1"/>
  <c r="AN26" i="25"/>
  <c r="AD17" i="25" s="1"/>
  <c r="AN103" i="25"/>
  <c r="AD94" i="25" s="1"/>
  <c r="AE94" i="25" s="1"/>
  <c r="AN95" i="25"/>
  <c r="AD86" i="25" s="1"/>
  <c r="AE86" i="25" s="1"/>
  <c r="AN62" i="25"/>
  <c r="AD53" i="25" s="1"/>
  <c r="AN64" i="25"/>
  <c r="AD55" i="25" s="1"/>
  <c r="AN69" i="25"/>
  <c r="AD60" i="25" s="1"/>
  <c r="AN117" i="25"/>
  <c r="AD108" i="25" s="1"/>
  <c r="AE108" i="25" s="1"/>
  <c r="AN82" i="25"/>
  <c r="AD73" i="25" s="1"/>
  <c r="AN61" i="25"/>
  <c r="AD52" i="25" s="1"/>
  <c r="AD8" i="25"/>
  <c r="AN24" i="25"/>
  <c r="AD15" i="25" s="1"/>
  <c r="AN113" i="25"/>
  <c r="AD104" i="25" s="1"/>
  <c r="AE104" i="25" s="1"/>
  <c r="AN60" i="25"/>
  <c r="AD51" i="25" s="1"/>
  <c r="AN53" i="25"/>
  <c r="AD44" i="25" s="1"/>
  <c r="AN118" i="25"/>
  <c r="AD109" i="25" s="1"/>
  <c r="AE109" i="25" s="1"/>
  <c r="AN71" i="25"/>
  <c r="AD62" i="25" s="1"/>
  <c r="AL61" i="7"/>
  <c r="AL65" i="7"/>
  <c r="AL82" i="7"/>
  <c r="AL21" i="7"/>
  <c r="AL58" i="7"/>
  <c r="AL48" i="7"/>
  <c r="AL37" i="7"/>
  <c r="AL30" i="7"/>
  <c r="AL74" i="7"/>
  <c r="AL18" i="7"/>
  <c r="AL76" i="7"/>
  <c r="AL41" i="7"/>
  <c r="AL29" i="7"/>
  <c r="AL70" i="7"/>
  <c r="AL43" i="7"/>
  <c r="AL73" i="7"/>
  <c r="AL63" i="7"/>
  <c r="AL54" i="7"/>
  <c r="AL34" i="7"/>
  <c r="AM16" i="7"/>
  <c r="AM17" i="7"/>
  <c r="AK132" i="7"/>
  <c r="AL71" i="7"/>
  <c r="AL75" i="7"/>
  <c r="AL67" i="7"/>
  <c r="AL59" i="7"/>
  <c r="AL60" i="7"/>
  <c r="AL66" i="7"/>
  <c r="AL80" i="7"/>
  <c r="AL19" i="7"/>
  <c r="AL28" i="7"/>
  <c r="AL51" i="7"/>
  <c r="AL31" i="7"/>
  <c r="AL22" i="7"/>
  <c r="AL33" i="7"/>
  <c r="AL44" i="7"/>
  <c r="AL38" i="7"/>
  <c r="AL17" i="7"/>
  <c r="AM18" i="7" s="1"/>
  <c r="AL26" i="7"/>
  <c r="AL64" i="7"/>
  <c r="AL87" i="7"/>
  <c r="AM107" i="7" s="1"/>
  <c r="AN127" i="7" s="1"/>
  <c r="AD118" i="7" s="1"/>
  <c r="AE118" i="7" s="1"/>
  <c r="AL56" i="7"/>
  <c r="AL52" i="7"/>
  <c r="AL62" i="7"/>
  <c r="AL20" i="7"/>
  <c r="AL79" i="7"/>
  <c r="AL45" i="7"/>
  <c r="AL39" i="7"/>
  <c r="AL35" i="7"/>
  <c r="AL77" i="7"/>
  <c r="AL86" i="7"/>
  <c r="AL24" i="7"/>
  <c r="AL72" i="7"/>
  <c r="AL47" i="7"/>
  <c r="AL42" i="7"/>
  <c r="AL83" i="7"/>
  <c r="AL36" i="7"/>
  <c r="AL32" i="7"/>
  <c r="AL78" i="7"/>
  <c r="AL49" i="7"/>
  <c r="AL68" i="7"/>
  <c r="AL46" i="7"/>
  <c r="AL84" i="7"/>
  <c r="AL23" i="7"/>
  <c r="AL53" i="7"/>
  <c r="AL50" i="7"/>
  <c r="AL85" i="7"/>
  <c r="AL69" i="7"/>
  <c r="AL57" i="7"/>
  <c r="AL40" i="7"/>
  <c r="AL25" i="7"/>
  <c r="AL27" i="7"/>
  <c r="AL55" i="7"/>
  <c r="AL81" i="7"/>
  <c r="AK70" i="5"/>
  <c r="AL90" i="5" s="1"/>
  <c r="AM110" i="5" s="1"/>
  <c r="AN130" i="5" s="1"/>
  <c r="AD121" i="5" s="1"/>
  <c r="AE121" i="5" s="1"/>
  <c r="AL16" i="5"/>
  <c r="AM17" i="5" s="1"/>
  <c r="AJ23" i="5"/>
  <c r="AJ19" i="5"/>
  <c r="AJ24" i="5"/>
  <c r="AJ30" i="5"/>
  <c r="AJ29" i="5"/>
  <c r="AJ22" i="5"/>
  <c r="AJ31" i="5"/>
  <c r="AJ16" i="5"/>
  <c r="AK16" i="5"/>
  <c r="AL17" i="5" s="1"/>
  <c r="AJ21" i="5"/>
  <c r="AJ25" i="5"/>
  <c r="AJ32" i="5"/>
  <c r="AJ27" i="5"/>
  <c r="AJ26" i="5"/>
  <c r="AJ34" i="5"/>
  <c r="AK54" i="5" s="1"/>
  <c r="AJ17" i="5"/>
  <c r="AJ20" i="5"/>
  <c r="AJ28" i="5"/>
  <c r="AK61" i="5"/>
  <c r="AK60" i="5"/>
  <c r="AK69" i="5"/>
  <c r="AK62" i="5"/>
  <c r="AK66" i="5"/>
  <c r="AJ18" i="5"/>
  <c r="AK59" i="5"/>
  <c r="AJ33" i="5"/>
  <c r="AM16" i="5"/>
  <c r="AK65" i="5"/>
  <c r="AK67" i="5"/>
  <c r="AK63" i="5"/>
  <c r="AK64" i="5"/>
  <c r="AK55" i="5"/>
  <c r="AK56" i="5"/>
  <c r="AK57" i="5"/>
  <c r="AK68" i="5"/>
  <c r="AK58" i="5"/>
  <c r="AN107" i="35" l="1"/>
  <c r="AD98" i="35" s="1"/>
  <c r="AE98" i="35" s="1"/>
  <c r="AN109" i="35"/>
  <c r="AD100" i="35" s="1"/>
  <c r="AE100" i="35" s="1"/>
  <c r="AN108" i="35"/>
  <c r="AD99" i="35" s="1"/>
  <c r="AE99" i="35" s="1"/>
  <c r="AN106" i="35"/>
  <c r="AD97" i="35" s="1"/>
  <c r="AE97" i="35" s="1"/>
  <c r="AN103" i="35"/>
  <c r="AD94" i="35" s="1"/>
  <c r="AE94" i="35" s="1"/>
  <c r="AN97" i="35"/>
  <c r="AD88" i="35" s="1"/>
  <c r="AE88" i="35" s="1"/>
  <c r="AN94" i="35"/>
  <c r="AD85" i="35" s="1"/>
  <c r="AE85" i="35" s="1"/>
  <c r="AN99" i="35"/>
  <c r="AD90" i="35" s="1"/>
  <c r="AE90" i="35" s="1"/>
  <c r="AN62" i="35"/>
  <c r="AD53" i="35" s="1"/>
  <c r="AN42" i="35"/>
  <c r="AD33" i="35" s="1"/>
  <c r="AN74" i="35"/>
  <c r="AD65" i="35" s="1"/>
  <c r="AN47" i="35"/>
  <c r="AD38" i="35" s="1"/>
  <c r="AN91" i="35"/>
  <c r="AD82" i="35" s="1"/>
  <c r="AE82" i="35" s="1"/>
  <c r="AN75" i="35"/>
  <c r="AD66" i="35" s="1"/>
  <c r="AN67" i="35"/>
  <c r="AD58" i="35" s="1"/>
  <c r="AN104" i="35"/>
  <c r="AD95" i="35" s="1"/>
  <c r="AE95" i="35" s="1"/>
  <c r="AN64" i="35"/>
  <c r="AD55" i="35" s="1"/>
  <c r="AN40" i="35"/>
  <c r="AD31" i="35" s="1"/>
  <c r="AN45" i="35"/>
  <c r="AD36" i="35" s="1"/>
  <c r="AN80" i="35"/>
  <c r="AD71" i="35" s="1"/>
  <c r="AN95" i="35"/>
  <c r="AD86" i="35" s="1"/>
  <c r="AE86" i="35" s="1"/>
  <c r="AN89" i="35"/>
  <c r="AD80" i="35" s="1"/>
  <c r="AE80" i="35" s="1"/>
  <c r="AN72" i="35"/>
  <c r="AD63" i="35" s="1"/>
  <c r="AN82" i="35"/>
  <c r="AD73" i="35" s="1"/>
  <c r="AN77" i="35"/>
  <c r="AD68" i="35" s="1"/>
  <c r="AN46" i="35"/>
  <c r="AD37" i="35" s="1"/>
  <c r="AN51" i="35"/>
  <c r="AD42" i="35" s="1"/>
  <c r="AN86" i="35"/>
  <c r="AD77" i="35" s="1"/>
  <c r="AE77" i="35" s="1"/>
  <c r="AN60" i="35"/>
  <c r="AD51" i="35" s="1"/>
  <c r="AN71" i="35"/>
  <c r="AD62" i="35" s="1"/>
  <c r="AN84" i="35"/>
  <c r="AD75" i="35" s="1"/>
  <c r="AN19" i="35"/>
  <c r="AD10" i="35" s="1"/>
  <c r="AN38" i="35"/>
  <c r="AD29" i="35" s="1"/>
  <c r="AN73" i="35"/>
  <c r="AD64" i="35" s="1"/>
  <c r="AN58" i="35"/>
  <c r="AD49" i="35" s="1"/>
  <c r="AN76" i="35"/>
  <c r="AD67" i="35" s="1"/>
  <c r="AN105" i="35"/>
  <c r="AD96" i="35" s="1"/>
  <c r="AE96" i="35" s="1"/>
  <c r="AN65" i="35"/>
  <c r="AD56" i="35" s="1"/>
  <c r="AN50" i="35"/>
  <c r="AD41" i="35" s="1"/>
  <c r="AN43" i="35"/>
  <c r="AD34" i="35" s="1"/>
  <c r="AN53" i="35"/>
  <c r="AD44" i="35" s="1"/>
  <c r="AN66" i="35"/>
  <c r="AD57" i="35" s="1"/>
  <c r="AN93" i="35"/>
  <c r="AD84" i="35" s="1"/>
  <c r="AE84" i="35" s="1"/>
  <c r="AN57" i="35"/>
  <c r="AD48" i="35" s="1"/>
  <c r="AN92" i="35"/>
  <c r="AD83" i="35" s="1"/>
  <c r="AE83" i="35" s="1"/>
  <c r="AN41" i="35"/>
  <c r="AD32" i="35" s="1"/>
  <c r="AN59" i="35"/>
  <c r="AD50" i="35" s="1"/>
  <c r="AN78" i="35"/>
  <c r="AD69" i="35" s="1"/>
  <c r="AN54" i="35"/>
  <c r="AD45" i="35" s="1"/>
  <c r="AN88" i="35"/>
  <c r="AD79" i="35" s="1"/>
  <c r="AE79" i="35" s="1"/>
  <c r="AN69" i="35"/>
  <c r="AD60" i="35" s="1"/>
  <c r="AN70" i="35"/>
  <c r="AD61" i="35" s="1"/>
  <c r="AN68" i="35"/>
  <c r="AD59" i="35" s="1"/>
  <c r="AN90" i="35"/>
  <c r="AD81" i="35" s="1"/>
  <c r="AE81" i="35" s="1"/>
  <c r="AN52" i="35"/>
  <c r="AD43" i="35" s="1"/>
  <c r="AN55" i="35"/>
  <c r="AD46" i="35" s="1"/>
  <c r="AN37" i="35"/>
  <c r="AD28" i="35" s="1"/>
  <c r="AN87" i="35"/>
  <c r="AD78" i="35" s="1"/>
  <c r="AE78" i="35" s="1"/>
  <c r="AN81" i="35"/>
  <c r="AD72" i="35" s="1"/>
  <c r="AN101" i="35"/>
  <c r="AD92" i="35" s="1"/>
  <c r="AE92" i="35" s="1"/>
  <c r="AN83" i="35"/>
  <c r="AD74" i="35" s="1"/>
  <c r="AN79" i="35"/>
  <c r="AD70" i="35" s="1"/>
  <c r="AN44" i="35"/>
  <c r="AD35" i="35" s="1"/>
  <c r="AN98" i="35"/>
  <c r="AD89" i="35" s="1"/>
  <c r="AE89" i="35" s="1"/>
  <c r="AN48" i="35"/>
  <c r="AD39" i="35" s="1"/>
  <c r="AN100" i="35"/>
  <c r="AD91" i="35" s="1"/>
  <c r="AE91" i="35" s="1"/>
  <c r="AN63" i="35"/>
  <c r="AD54" i="35" s="1"/>
  <c r="AN61" i="35"/>
  <c r="AD52" i="35" s="1"/>
  <c r="AN49" i="35"/>
  <c r="AD40" i="35" s="1"/>
  <c r="AN39" i="35"/>
  <c r="AD30" i="35" s="1"/>
  <c r="AN18" i="35"/>
  <c r="AD9" i="35" s="1"/>
  <c r="AN17" i="35"/>
  <c r="AN20" i="35"/>
  <c r="AD11" i="35" s="1"/>
  <c r="AN36" i="35"/>
  <c r="AD27" i="35" s="1"/>
  <c r="AN31" i="35"/>
  <c r="AD22" i="35" s="1"/>
  <c r="AN30" i="35"/>
  <c r="AD21" i="35" s="1"/>
  <c r="AN23" i="35"/>
  <c r="AD14" i="35" s="1"/>
  <c r="AN32" i="35"/>
  <c r="AD23" i="35" s="1"/>
  <c r="AN34" i="35"/>
  <c r="AD25" i="35" s="1"/>
  <c r="AN21" i="35"/>
  <c r="AD12" i="35" s="1"/>
  <c r="AM132" i="35"/>
  <c r="AN24" i="35"/>
  <c r="AD15" i="35" s="1"/>
  <c r="AN27" i="35"/>
  <c r="AD18" i="35" s="1"/>
  <c r="AN22" i="35"/>
  <c r="AD13" i="35" s="1"/>
  <c r="AN35" i="35"/>
  <c r="AD26" i="35" s="1"/>
  <c r="AN28" i="35"/>
  <c r="AD19" i="35" s="1"/>
  <c r="AN33" i="35"/>
  <c r="AD24" i="35" s="1"/>
  <c r="AN26" i="35"/>
  <c r="AD17" i="35" s="1"/>
  <c r="AN29" i="35"/>
  <c r="AD20" i="35" s="1"/>
  <c r="AN25" i="35"/>
  <c r="AD16" i="35" s="1"/>
  <c r="AN56" i="35"/>
  <c r="AD47" i="35" s="1"/>
  <c r="AN102" i="35"/>
  <c r="AD93" i="35" s="1"/>
  <c r="AE93" i="35" s="1"/>
  <c r="AN85" i="35"/>
  <c r="AD76" i="35" s="1"/>
  <c r="AN96" i="35"/>
  <c r="AD87" i="35" s="1"/>
  <c r="AE87" i="35" s="1"/>
  <c r="AF85" i="34"/>
  <c r="AF86" i="34"/>
  <c r="AF81" i="34"/>
  <c r="AF94" i="34"/>
  <c r="AF88" i="34"/>
  <c r="AF93" i="34"/>
  <c r="AF82" i="34"/>
  <c r="AF39" i="34"/>
  <c r="AF75" i="34"/>
  <c r="AF73" i="34"/>
  <c r="AF42" i="34"/>
  <c r="AF36" i="34"/>
  <c r="AF76" i="34"/>
  <c r="AF74" i="34"/>
  <c r="AF72" i="34"/>
  <c r="AF70" i="34"/>
  <c r="AF68" i="34"/>
  <c r="AF66" i="34"/>
  <c r="AF64" i="34"/>
  <c r="AF62" i="34"/>
  <c r="AF60" i="34"/>
  <c r="AF58" i="34"/>
  <c r="AF56" i="34"/>
  <c r="AF54" i="34"/>
  <c r="AF52" i="34"/>
  <c r="AF38" i="34"/>
  <c r="AF34" i="34"/>
  <c r="AF29" i="34"/>
  <c r="AF16" i="34"/>
  <c r="AF35" i="34"/>
  <c r="AF41" i="34"/>
  <c r="AF44" i="34"/>
  <c r="AF32" i="34"/>
  <c r="AF19" i="34"/>
  <c r="AF15" i="34"/>
  <c r="AF8" i="34"/>
  <c r="AF40" i="34"/>
  <c r="AF37" i="34"/>
  <c r="AF27" i="34"/>
  <c r="AF22" i="34"/>
  <c r="AF43" i="34"/>
  <c r="AF23" i="34"/>
  <c r="AF26" i="34"/>
  <c r="AF31" i="34"/>
  <c r="AF33" i="34"/>
  <c r="AF28" i="34"/>
  <c r="AF12" i="34"/>
  <c r="AF13" i="34"/>
  <c r="AF21" i="34"/>
  <c r="AF10" i="34"/>
  <c r="AF71" i="34"/>
  <c r="AF53" i="34"/>
  <c r="AF50" i="34"/>
  <c r="AF24" i="34"/>
  <c r="AF57" i="34"/>
  <c r="AF55" i="34"/>
  <c r="AF46" i="34"/>
  <c r="AF49" i="34"/>
  <c r="AF30" i="34"/>
  <c r="AF20" i="34"/>
  <c r="AF45" i="34"/>
  <c r="AF47" i="34"/>
  <c r="AF11" i="34"/>
  <c r="AF25" i="34"/>
  <c r="AF61" i="34"/>
  <c r="AF59" i="34"/>
  <c r="AF51" i="34"/>
  <c r="AF48" i="34"/>
  <c r="AF17" i="34"/>
  <c r="AF9" i="34"/>
  <c r="AF65" i="34"/>
  <c r="AF63" i="34"/>
  <c r="AF14" i="34"/>
  <c r="AF18" i="34"/>
  <c r="AF69" i="34"/>
  <c r="AF67" i="34"/>
  <c r="AF122" i="34"/>
  <c r="AF120" i="34"/>
  <c r="AF121" i="34"/>
  <c r="AF116" i="34"/>
  <c r="AF118" i="34"/>
  <c r="AF119" i="34"/>
  <c r="AF117" i="34"/>
  <c r="AF106" i="34"/>
  <c r="AF113" i="34"/>
  <c r="AF104" i="34"/>
  <c r="AF107" i="34"/>
  <c r="AF115" i="34"/>
  <c r="AF96" i="34"/>
  <c r="AF114" i="34"/>
  <c r="AF108" i="34"/>
  <c r="AF95" i="34"/>
  <c r="AF98" i="34"/>
  <c r="AF109" i="34"/>
  <c r="AF91" i="34"/>
  <c r="AF103" i="34"/>
  <c r="AF102" i="34"/>
  <c r="AF111" i="34"/>
  <c r="AF99" i="34"/>
  <c r="AF100" i="34"/>
  <c r="AF92" i="34"/>
  <c r="AF101" i="34"/>
  <c r="AF105" i="34"/>
  <c r="AF97" i="34"/>
  <c r="AF112" i="34"/>
  <c r="AF110" i="34"/>
  <c r="AF78" i="34"/>
  <c r="AF80" i="34"/>
  <c r="AF89" i="34"/>
  <c r="AF90" i="34"/>
  <c r="AF83" i="34"/>
  <c r="AF79" i="34"/>
  <c r="AF84" i="34"/>
  <c r="AF87" i="34"/>
  <c r="AN74" i="31"/>
  <c r="AD65" i="31" s="1"/>
  <c r="AN69" i="31"/>
  <c r="AD60" i="31" s="1"/>
  <c r="AN67" i="31"/>
  <c r="AD58" i="31" s="1"/>
  <c r="AN49" i="31"/>
  <c r="AD40" i="31" s="1"/>
  <c r="AN105" i="31"/>
  <c r="AD96" i="31" s="1"/>
  <c r="AE96" i="31" s="1"/>
  <c r="AN96" i="31"/>
  <c r="AD87" i="31" s="1"/>
  <c r="AE87" i="31" s="1"/>
  <c r="AN88" i="29"/>
  <c r="AD79" i="29" s="1"/>
  <c r="AE79" i="29" s="1"/>
  <c r="AN42" i="29"/>
  <c r="AD33" i="29" s="1"/>
  <c r="AN50" i="29"/>
  <c r="AD41" i="29" s="1"/>
  <c r="AN53" i="29"/>
  <c r="AD44" i="29" s="1"/>
  <c r="AN87" i="29"/>
  <c r="AD78" i="29" s="1"/>
  <c r="AE78" i="29" s="1"/>
  <c r="AN54" i="29"/>
  <c r="AD45" i="29" s="1"/>
  <c r="AN72" i="26"/>
  <c r="AD63" i="26" s="1"/>
  <c r="AN105" i="26"/>
  <c r="AD96" i="26" s="1"/>
  <c r="AE96" i="26" s="1"/>
  <c r="AN69" i="26"/>
  <c r="AD60" i="26" s="1"/>
  <c r="AN101" i="26"/>
  <c r="AD92" i="26" s="1"/>
  <c r="AE92" i="26" s="1"/>
  <c r="AN99" i="26"/>
  <c r="AD90" i="26" s="1"/>
  <c r="AE90" i="26" s="1"/>
  <c r="AN103" i="26"/>
  <c r="AD94" i="26" s="1"/>
  <c r="AE94" i="26" s="1"/>
  <c r="AN106" i="26"/>
  <c r="AD97" i="26" s="1"/>
  <c r="AE97" i="26" s="1"/>
  <c r="AN92" i="26"/>
  <c r="AD83" i="26" s="1"/>
  <c r="AE83" i="26" s="1"/>
  <c r="AN78" i="26"/>
  <c r="AD69" i="26" s="1"/>
  <c r="AE123" i="32"/>
  <c r="AF90" i="32" s="1"/>
  <c r="AN132" i="32"/>
  <c r="AD8" i="32"/>
  <c r="AD123" i="32" s="1"/>
  <c r="AM132" i="31"/>
  <c r="AN27" i="31"/>
  <c r="AD18" i="31" s="1"/>
  <c r="AN21" i="31"/>
  <c r="AD12" i="31" s="1"/>
  <c r="AN33" i="31"/>
  <c r="AD24" i="31" s="1"/>
  <c r="AN28" i="31"/>
  <c r="AD19" i="31" s="1"/>
  <c r="AN24" i="31"/>
  <c r="AD15" i="31" s="1"/>
  <c r="AN34" i="31"/>
  <c r="AD25" i="31" s="1"/>
  <c r="AN30" i="31"/>
  <c r="AD21" i="31" s="1"/>
  <c r="AN23" i="31"/>
  <c r="AD14" i="31" s="1"/>
  <c r="AN32" i="31"/>
  <c r="AD23" i="31" s="1"/>
  <c r="AN19" i="31"/>
  <c r="AD10" i="31" s="1"/>
  <c r="AN22" i="31"/>
  <c r="AD13" i="31" s="1"/>
  <c r="AN35" i="31"/>
  <c r="AD26" i="31" s="1"/>
  <c r="AN31" i="31"/>
  <c r="AD22" i="31" s="1"/>
  <c r="AN17" i="31"/>
  <c r="AN18" i="31"/>
  <c r="AD9" i="31" s="1"/>
  <c r="AN20" i="31"/>
  <c r="AD11" i="31" s="1"/>
  <c r="AN29" i="31"/>
  <c r="AD20" i="31" s="1"/>
  <c r="AN25" i="31"/>
  <c r="AD16" i="31" s="1"/>
  <c r="AN36" i="31"/>
  <c r="AD27" i="31" s="1"/>
  <c r="AN26" i="31"/>
  <c r="AD17" i="31" s="1"/>
  <c r="AN99" i="31"/>
  <c r="AD90" i="31" s="1"/>
  <c r="AE90" i="31" s="1"/>
  <c r="AN47" i="31"/>
  <c r="AD38" i="31" s="1"/>
  <c r="AN52" i="31"/>
  <c r="AD43" i="31" s="1"/>
  <c r="AN63" i="31"/>
  <c r="AD54" i="31" s="1"/>
  <c r="AN66" i="31"/>
  <c r="AD57" i="31" s="1"/>
  <c r="AN71" i="31"/>
  <c r="AD62" i="31" s="1"/>
  <c r="AN44" i="31"/>
  <c r="AD35" i="31" s="1"/>
  <c r="AN45" i="31"/>
  <c r="AD36" i="31" s="1"/>
  <c r="AN53" i="31"/>
  <c r="AD44" i="31" s="1"/>
  <c r="AN62" i="31"/>
  <c r="AD53" i="31" s="1"/>
  <c r="AN94" i="31"/>
  <c r="AD85" i="31" s="1"/>
  <c r="AE85" i="31" s="1"/>
  <c r="AN95" i="31"/>
  <c r="AD86" i="31" s="1"/>
  <c r="AE86" i="31" s="1"/>
  <c r="AN60" i="31"/>
  <c r="AD51" i="31" s="1"/>
  <c r="AN86" i="31"/>
  <c r="AD77" i="31" s="1"/>
  <c r="AE77" i="31" s="1"/>
  <c r="AN103" i="31"/>
  <c r="AD94" i="31" s="1"/>
  <c r="AE94" i="31" s="1"/>
  <c r="AN37" i="31"/>
  <c r="AD28" i="31" s="1"/>
  <c r="AN48" i="31"/>
  <c r="AD39" i="31" s="1"/>
  <c r="AN54" i="31"/>
  <c r="AD45" i="31" s="1"/>
  <c r="AN72" i="31"/>
  <c r="AD63" i="31" s="1"/>
  <c r="AN64" i="31"/>
  <c r="AD55" i="31" s="1"/>
  <c r="AN68" i="31"/>
  <c r="AD59" i="31" s="1"/>
  <c r="AN75" i="31"/>
  <c r="AD66" i="31" s="1"/>
  <c r="AN70" i="31"/>
  <c r="AD61" i="31" s="1"/>
  <c r="AN104" i="31"/>
  <c r="AD95" i="31" s="1"/>
  <c r="AE95" i="31" s="1"/>
  <c r="AN46" i="31"/>
  <c r="AD37" i="31" s="1"/>
  <c r="AN43" i="31"/>
  <c r="AD34" i="31" s="1"/>
  <c r="AN56" i="31"/>
  <c r="AD47" i="31" s="1"/>
  <c r="AN89" i="31"/>
  <c r="AD80" i="31" s="1"/>
  <c r="AE80" i="31" s="1"/>
  <c r="AN84" i="31"/>
  <c r="AD75" i="31" s="1"/>
  <c r="AN81" i="31"/>
  <c r="AD72" i="31" s="1"/>
  <c r="AN106" i="31"/>
  <c r="AD97" i="31" s="1"/>
  <c r="AE97" i="31" s="1"/>
  <c r="AN78" i="31"/>
  <c r="AD69" i="31" s="1"/>
  <c r="AN38" i="31"/>
  <c r="AD29" i="31" s="1"/>
  <c r="AN50" i="31"/>
  <c r="AD41" i="31" s="1"/>
  <c r="AN76" i="31"/>
  <c r="AD67" i="31" s="1"/>
  <c r="AN93" i="31"/>
  <c r="AD84" i="31" s="1"/>
  <c r="AE84" i="31" s="1"/>
  <c r="AN77" i="31"/>
  <c r="AD68" i="31" s="1"/>
  <c r="AN100" i="31"/>
  <c r="AD91" i="31" s="1"/>
  <c r="AE91" i="31" s="1"/>
  <c r="AN85" i="31"/>
  <c r="AD76" i="31" s="1"/>
  <c r="AN39" i="31"/>
  <c r="AD30" i="31" s="1"/>
  <c r="AN61" i="31"/>
  <c r="AD52" i="31" s="1"/>
  <c r="AN73" i="31"/>
  <c r="AD64" i="31" s="1"/>
  <c r="AN87" i="31"/>
  <c r="AD78" i="31" s="1"/>
  <c r="AE78" i="31" s="1"/>
  <c r="AN55" i="31"/>
  <c r="AD46" i="31" s="1"/>
  <c r="AN58" i="31"/>
  <c r="AD49" i="31" s="1"/>
  <c r="AN101" i="31"/>
  <c r="AD92" i="31" s="1"/>
  <c r="AE92" i="31" s="1"/>
  <c r="AN98" i="31"/>
  <c r="AD89" i="31" s="1"/>
  <c r="AE89" i="31" s="1"/>
  <c r="AN107" i="31"/>
  <c r="AD98" i="31" s="1"/>
  <c r="AE98" i="31" s="1"/>
  <c r="AN82" i="31"/>
  <c r="AD73" i="31" s="1"/>
  <c r="AN59" i="31"/>
  <c r="AD50" i="31" s="1"/>
  <c r="AN41" i="31"/>
  <c r="AD32" i="31" s="1"/>
  <c r="AN40" i="31"/>
  <c r="AD31" i="31" s="1"/>
  <c r="AN83" i="31"/>
  <c r="AD74" i="31" s="1"/>
  <c r="AN102" i="31"/>
  <c r="AD93" i="31" s="1"/>
  <c r="AE93" i="31" s="1"/>
  <c r="AN90" i="31"/>
  <c r="AD81" i="31" s="1"/>
  <c r="AE81" i="31" s="1"/>
  <c r="AN51" i="31"/>
  <c r="AD42" i="31" s="1"/>
  <c r="AN65" i="31"/>
  <c r="AD56" i="31" s="1"/>
  <c r="AN80" i="31"/>
  <c r="AD71" i="31" s="1"/>
  <c r="AN88" i="31"/>
  <c r="AD79" i="31" s="1"/>
  <c r="AE79" i="31" s="1"/>
  <c r="AN57" i="31"/>
  <c r="AD48" i="31" s="1"/>
  <c r="AN42" i="31"/>
  <c r="AD33" i="31" s="1"/>
  <c r="AN92" i="31"/>
  <c r="AD83" i="31" s="1"/>
  <c r="AE83" i="31" s="1"/>
  <c r="AN91" i="31"/>
  <c r="AD82" i="31" s="1"/>
  <c r="AE82" i="31" s="1"/>
  <c r="AN108" i="31"/>
  <c r="AD99" i="31" s="1"/>
  <c r="AE99" i="31" s="1"/>
  <c r="AN97" i="31"/>
  <c r="AD88" i="31" s="1"/>
  <c r="AE88" i="31" s="1"/>
  <c r="AN79" i="31"/>
  <c r="AD70" i="31" s="1"/>
  <c r="AE123" i="30"/>
  <c r="AF85" i="30" s="1"/>
  <c r="AN132" i="30"/>
  <c r="AD8" i="30"/>
  <c r="AD123" i="30" s="1"/>
  <c r="AN80" i="29"/>
  <c r="AD71" i="29" s="1"/>
  <c r="AM132" i="29"/>
  <c r="AN29" i="29"/>
  <c r="AD20" i="29" s="1"/>
  <c r="AN19" i="29"/>
  <c r="AD10" i="29" s="1"/>
  <c r="AN36" i="29"/>
  <c r="AD27" i="29" s="1"/>
  <c r="AN28" i="29"/>
  <c r="AD19" i="29" s="1"/>
  <c r="AN33" i="29"/>
  <c r="AD24" i="29" s="1"/>
  <c r="AN26" i="29"/>
  <c r="AD17" i="29" s="1"/>
  <c r="AN20" i="29"/>
  <c r="AD11" i="29" s="1"/>
  <c r="AN34" i="29"/>
  <c r="AD25" i="29" s="1"/>
  <c r="AN31" i="29"/>
  <c r="AD22" i="29" s="1"/>
  <c r="AN27" i="29"/>
  <c r="AD18" i="29" s="1"/>
  <c r="AN23" i="29"/>
  <c r="AD14" i="29" s="1"/>
  <c r="AN35" i="29"/>
  <c r="AD26" i="29" s="1"/>
  <c r="AN32" i="29"/>
  <c r="AD23" i="29" s="1"/>
  <c r="AN22" i="29"/>
  <c r="AD13" i="29" s="1"/>
  <c r="AN21" i="29"/>
  <c r="AD12" i="29" s="1"/>
  <c r="AN24" i="29"/>
  <c r="AD15" i="29" s="1"/>
  <c r="AN25" i="29"/>
  <c r="AD16" i="29" s="1"/>
  <c r="AN18" i="29"/>
  <c r="AD9" i="29" s="1"/>
  <c r="AN17" i="29"/>
  <c r="AN30" i="29"/>
  <c r="AD21" i="29" s="1"/>
  <c r="AN76" i="29"/>
  <c r="AD67" i="29" s="1"/>
  <c r="AN63" i="29"/>
  <c r="AD54" i="29" s="1"/>
  <c r="AN45" i="29"/>
  <c r="AD36" i="29" s="1"/>
  <c r="AN55" i="29"/>
  <c r="AD46" i="29" s="1"/>
  <c r="AN100" i="29"/>
  <c r="AD91" i="29" s="1"/>
  <c r="AE91" i="29" s="1"/>
  <c r="AN66" i="29"/>
  <c r="AD57" i="29" s="1"/>
  <c r="AN70" i="29"/>
  <c r="AD61" i="29" s="1"/>
  <c r="AN67" i="29"/>
  <c r="AD58" i="29" s="1"/>
  <c r="AN83" i="29"/>
  <c r="AD74" i="29" s="1"/>
  <c r="AN61" i="29"/>
  <c r="AD52" i="29" s="1"/>
  <c r="AN84" i="29"/>
  <c r="AD75" i="29" s="1"/>
  <c r="AN86" i="29"/>
  <c r="AD77" i="29" s="1"/>
  <c r="AE77" i="29" s="1"/>
  <c r="AN49" i="29"/>
  <c r="AD40" i="29" s="1"/>
  <c r="AN47" i="29"/>
  <c r="AD38" i="29" s="1"/>
  <c r="AN102" i="29"/>
  <c r="AD93" i="29" s="1"/>
  <c r="AE93" i="29" s="1"/>
  <c r="AN71" i="29"/>
  <c r="AD62" i="29" s="1"/>
  <c r="AN96" i="29"/>
  <c r="AD87" i="29" s="1"/>
  <c r="AE87" i="29" s="1"/>
  <c r="AN58" i="29"/>
  <c r="AD49" i="29" s="1"/>
  <c r="AN56" i="29"/>
  <c r="AD47" i="29" s="1"/>
  <c r="AN85" i="29"/>
  <c r="AD76" i="29" s="1"/>
  <c r="AN43" i="29"/>
  <c r="AD34" i="29" s="1"/>
  <c r="AN69" i="29"/>
  <c r="AD60" i="29" s="1"/>
  <c r="AN48" i="29"/>
  <c r="AD39" i="29" s="1"/>
  <c r="AN60" i="29"/>
  <c r="AD51" i="29" s="1"/>
  <c r="AN106" i="29"/>
  <c r="AD97" i="29" s="1"/>
  <c r="AE97" i="29" s="1"/>
  <c r="AN74" i="29"/>
  <c r="AD65" i="29" s="1"/>
  <c r="AN57" i="29"/>
  <c r="AD48" i="29" s="1"/>
  <c r="AN46" i="29"/>
  <c r="AD37" i="29" s="1"/>
  <c r="AN79" i="29"/>
  <c r="AD70" i="29" s="1"/>
  <c r="AN94" i="29"/>
  <c r="AD85" i="29" s="1"/>
  <c r="AE85" i="29" s="1"/>
  <c r="AN81" i="29"/>
  <c r="AD72" i="29" s="1"/>
  <c r="AN75" i="29"/>
  <c r="AD66" i="29" s="1"/>
  <c r="AN92" i="29"/>
  <c r="AD83" i="29" s="1"/>
  <c r="AE83" i="29" s="1"/>
  <c r="AN72" i="29"/>
  <c r="AD63" i="29" s="1"/>
  <c r="AN77" i="29"/>
  <c r="AD68" i="29" s="1"/>
  <c r="AN98" i="29"/>
  <c r="AD89" i="29" s="1"/>
  <c r="AE89" i="29" s="1"/>
  <c r="AN59" i="29"/>
  <c r="AD50" i="29" s="1"/>
  <c r="AN97" i="29"/>
  <c r="AD88" i="29" s="1"/>
  <c r="AE88" i="29" s="1"/>
  <c r="AN82" i="29"/>
  <c r="AD73" i="29" s="1"/>
  <c r="AN37" i="29"/>
  <c r="AD28" i="29" s="1"/>
  <c r="AN41" i="29"/>
  <c r="AD32" i="29" s="1"/>
  <c r="AN51" i="29"/>
  <c r="AD42" i="29" s="1"/>
  <c r="AN73" i="29"/>
  <c r="AD64" i="29" s="1"/>
  <c r="AN103" i="29"/>
  <c r="AD94" i="29" s="1"/>
  <c r="AE94" i="29" s="1"/>
  <c r="AN101" i="29"/>
  <c r="AD92" i="29" s="1"/>
  <c r="AE92" i="29" s="1"/>
  <c r="AN38" i="29"/>
  <c r="AD29" i="29" s="1"/>
  <c r="AN91" i="29"/>
  <c r="AD82" i="29" s="1"/>
  <c r="AE82" i="29" s="1"/>
  <c r="AN65" i="29"/>
  <c r="AD56" i="29" s="1"/>
  <c r="AN68" i="29"/>
  <c r="AD59" i="29" s="1"/>
  <c r="AN40" i="29"/>
  <c r="AD31" i="29" s="1"/>
  <c r="AN99" i="29"/>
  <c r="AD90" i="29" s="1"/>
  <c r="AE90" i="29" s="1"/>
  <c r="AN105" i="29"/>
  <c r="AD96" i="29" s="1"/>
  <c r="AE96" i="29" s="1"/>
  <c r="AN93" i="29"/>
  <c r="AD84" i="29" s="1"/>
  <c r="AE84" i="29" s="1"/>
  <c r="AN95" i="29"/>
  <c r="AD86" i="29" s="1"/>
  <c r="AE86" i="29" s="1"/>
  <c r="AN39" i="29"/>
  <c r="AD30" i="29" s="1"/>
  <c r="AN44" i="29"/>
  <c r="AD35" i="29" s="1"/>
  <c r="AN52" i="29"/>
  <c r="AD43" i="29" s="1"/>
  <c r="AN90" i="29"/>
  <c r="AD81" i="29" s="1"/>
  <c r="AE81" i="29" s="1"/>
  <c r="AN104" i="29"/>
  <c r="AD95" i="29" s="1"/>
  <c r="AE95" i="29" s="1"/>
  <c r="AN62" i="29"/>
  <c r="AD53" i="29" s="1"/>
  <c r="AN78" i="29"/>
  <c r="AD69" i="29" s="1"/>
  <c r="AN89" i="29"/>
  <c r="AD80" i="29" s="1"/>
  <c r="AE80" i="29" s="1"/>
  <c r="AN64" i="29"/>
  <c r="AD55" i="29" s="1"/>
  <c r="AF103" i="28"/>
  <c r="AD123" i="28"/>
  <c r="AF79" i="28"/>
  <c r="AN132" i="28"/>
  <c r="AE123" i="28"/>
  <c r="AF88" i="28" s="1"/>
  <c r="AE123" i="27"/>
  <c r="AF81" i="27" s="1"/>
  <c r="AF94" i="27"/>
  <c r="AD123" i="27"/>
  <c r="AN132" i="27"/>
  <c r="AF115" i="27"/>
  <c r="AF92" i="27"/>
  <c r="AN55" i="26"/>
  <c r="AD46" i="26" s="1"/>
  <c r="AN95" i="26"/>
  <c r="AD86" i="26" s="1"/>
  <c r="AE86" i="26" s="1"/>
  <c r="AN84" i="26"/>
  <c r="AD75" i="26" s="1"/>
  <c r="AN37" i="26"/>
  <c r="AD28" i="26" s="1"/>
  <c r="AN68" i="26"/>
  <c r="AD59" i="26" s="1"/>
  <c r="AN86" i="26"/>
  <c r="AD77" i="26" s="1"/>
  <c r="AE77" i="26" s="1"/>
  <c r="AN71" i="26"/>
  <c r="AD62" i="26" s="1"/>
  <c r="AN74" i="26"/>
  <c r="AD65" i="26" s="1"/>
  <c r="AN51" i="26"/>
  <c r="AD42" i="26" s="1"/>
  <c r="AN44" i="26"/>
  <c r="AD35" i="26" s="1"/>
  <c r="AN52" i="26"/>
  <c r="AD43" i="26" s="1"/>
  <c r="AN90" i="26"/>
  <c r="AD81" i="26" s="1"/>
  <c r="AE81" i="26" s="1"/>
  <c r="AN94" i="26"/>
  <c r="AD85" i="26" s="1"/>
  <c r="AE85" i="26" s="1"/>
  <c r="AN70" i="26"/>
  <c r="AD61" i="26" s="1"/>
  <c r="AN77" i="26"/>
  <c r="AD68" i="26" s="1"/>
  <c r="AN102" i="26"/>
  <c r="AD93" i="26" s="1"/>
  <c r="AE93" i="26" s="1"/>
  <c r="AN76" i="26"/>
  <c r="AD67" i="26" s="1"/>
  <c r="AN104" i="26"/>
  <c r="AD95" i="26" s="1"/>
  <c r="AE95" i="26" s="1"/>
  <c r="AM132" i="26"/>
  <c r="AN28" i="26"/>
  <c r="AD19" i="26" s="1"/>
  <c r="AN33" i="26"/>
  <c r="AD24" i="26" s="1"/>
  <c r="AN26" i="26"/>
  <c r="AD17" i="26" s="1"/>
  <c r="AN23" i="26"/>
  <c r="AD14" i="26" s="1"/>
  <c r="AN31" i="26"/>
  <c r="AD22" i="26" s="1"/>
  <c r="AN35" i="26"/>
  <c r="AD26" i="26" s="1"/>
  <c r="AN27" i="26"/>
  <c r="AD18" i="26" s="1"/>
  <c r="AN18" i="26"/>
  <c r="AD9" i="26" s="1"/>
  <c r="AN17" i="26"/>
  <c r="AN29" i="26"/>
  <c r="AD20" i="26" s="1"/>
  <c r="AN30" i="26"/>
  <c r="AD21" i="26" s="1"/>
  <c r="AN21" i="26"/>
  <c r="AD12" i="26" s="1"/>
  <c r="AN19" i="26"/>
  <c r="AD10" i="26" s="1"/>
  <c r="AN20" i="26"/>
  <c r="AD11" i="26" s="1"/>
  <c r="AN32" i="26"/>
  <c r="AD23" i="26" s="1"/>
  <c r="AN36" i="26"/>
  <c r="AD27" i="26" s="1"/>
  <c r="AN25" i="26"/>
  <c r="AD16" i="26" s="1"/>
  <c r="AN22" i="26"/>
  <c r="AD13" i="26" s="1"/>
  <c r="AN34" i="26"/>
  <c r="AD25" i="26" s="1"/>
  <c r="AN24" i="26"/>
  <c r="AD15" i="26" s="1"/>
  <c r="AN46" i="26"/>
  <c r="AD37" i="26" s="1"/>
  <c r="AN45" i="26"/>
  <c r="AD36" i="26" s="1"/>
  <c r="AN73" i="26"/>
  <c r="AD64" i="26" s="1"/>
  <c r="AN97" i="26"/>
  <c r="AD88" i="26" s="1"/>
  <c r="AE88" i="26" s="1"/>
  <c r="AN50" i="26"/>
  <c r="AD41" i="26" s="1"/>
  <c r="AN59" i="26"/>
  <c r="AD50" i="26" s="1"/>
  <c r="AN83" i="26"/>
  <c r="AD74" i="26" s="1"/>
  <c r="AN91" i="26"/>
  <c r="AD82" i="26" s="1"/>
  <c r="AE82" i="26" s="1"/>
  <c r="AN93" i="26"/>
  <c r="AD84" i="26" s="1"/>
  <c r="AE84" i="26" s="1"/>
  <c r="AN43" i="26"/>
  <c r="AD34" i="26" s="1"/>
  <c r="AN38" i="26"/>
  <c r="AD29" i="26" s="1"/>
  <c r="AN49" i="26"/>
  <c r="AD40" i="26" s="1"/>
  <c r="AN98" i="26"/>
  <c r="AD89" i="26" s="1"/>
  <c r="AE89" i="26" s="1"/>
  <c r="AN100" i="26"/>
  <c r="AD91" i="26" s="1"/>
  <c r="AE91" i="26" s="1"/>
  <c r="AN39" i="26"/>
  <c r="AD30" i="26" s="1"/>
  <c r="AN40" i="26"/>
  <c r="AD31" i="26" s="1"/>
  <c r="AN47" i="26"/>
  <c r="AD38" i="26" s="1"/>
  <c r="AN67" i="26"/>
  <c r="AD58" i="26" s="1"/>
  <c r="AN48" i="26"/>
  <c r="AD39" i="26" s="1"/>
  <c r="AN85" i="26"/>
  <c r="AD76" i="26" s="1"/>
  <c r="AN64" i="26"/>
  <c r="AD55" i="26" s="1"/>
  <c r="AN63" i="26"/>
  <c r="AD54" i="26" s="1"/>
  <c r="AN56" i="26"/>
  <c r="AD47" i="26" s="1"/>
  <c r="AN87" i="26"/>
  <c r="AD78" i="26" s="1"/>
  <c r="AE78" i="26" s="1"/>
  <c r="AN89" i="26"/>
  <c r="AD80" i="26" s="1"/>
  <c r="AE80" i="26" s="1"/>
  <c r="AN41" i="26"/>
  <c r="AD32" i="26" s="1"/>
  <c r="AN54" i="26"/>
  <c r="AD45" i="26" s="1"/>
  <c r="AN96" i="26"/>
  <c r="AD87" i="26" s="1"/>
  <c r="AE87" i="26" s="1"/>
  <c r="AN66" i="26"/>
  <c r="AD57" i="26" s="1"/>
  <c r="AN81" i="26"/>
  <c r="AD72" i="26" s="1"/>
  <c r="AN58" i="26"/>
  <c r="AD49" i="26" s="1"/>
  <c r="AN61" i="26"/>
  <c r="AD52" i="26" s="1"/>
  <c r="AN62" i="26"/>
  <c r="AD53" i="26" s="1"/>
  <c r="AN60" i="26"/>
  <c r="AD51" i="26" s="1"/>
  <c r="AN80" i="26"/>
  <c r="AD71" i="26" s="1"/>
  <c r="AN82" i="26"/>
  <c r="AD73" i="26" s="1"/>
  <c r="AN65" i="26"/>
  <c r="AD56" i="26" s="1"/>
  <c r="AN57" i="26"/>
  <c r="AD48" i="26" s="1"/>
  <c r="AN79" i="26"/>
  <c r="AD70" i="26" s="1"/>
  <c r="AN75" i="26"/>
  <c r="AD66" i="26" s="1"/>
  <c r="AN53" i="26"/>
  <c r="AD44" i="26" s="1"/>
  <c r="AN42" i="26"/>
  <c r="AD33" i="26" s="1"/>
  <c r="AN88" i="26"/>
  <c r="AD79" i="26" s="1"/>
  <c r="AE79" i="26" s="1"/>
  <c r="AN132" i="25"/>
  <c r="AE123" i="25"/>
  <c r="AF78" i="25" s="1"/>
  <c r="AF114" i="25"/>
  <c r="AD123" i="25"/>
  <c r="AL132" i="7"/>
  <c r="AM40" i="7"/>
  <c r="AM58" i="7"/>
  <c r="AM105" i="7"/>
  <c r="AM106" i="7"/>
  <c r="AN126" i="7" s="1"/>
  <c r="AD117" i="7" s="1"/>
  <c r="AE117" i="7" s="1"/>
  <c r="AM78" i="7"/>
  <c r="AM70" i="7"/>
  <c r="AM95" i="7"/>
  <c r="AM54" i="7"/>
  <c r="AM52" i="7"/>
  <c r="AM39" i="7"/>
  <c r="AM32" i="7"/>
  <c r="AM75" i="7"/>
  <c r="AM56" i="7"/>
  <c r="AM72" i="7"/>
  <c r="AM36" i="7"/>
  <c r="AM30" i="7"/>
  <c r="AM23" i="7"/>
  <c r="AM38" i="7"/>
  <c r="AM47" i="7"/>
  <c r="AM43" i="7"/>
  <c r="AM103" i="7"/>
  <c r="AM97" i="7"/>
  <c r="AM76" i="7"/>
  <c r="AM100" i="7"/>
  <c r="AM21" i="7"/>
  <c r="AM35" i="7"/>
  <c r="AM34" i="7"/>
  <c r="AM93" i="7"/>
  <c r="AM94" i="7"/>
  <c r="AM64" i="7"/>
  <c r="AM74" i="7"/>
  <c r="AM73" i="7"/>
  <c r="AM53" i="7"/>
  <c r="AM83" i="7"/>
  <c r="AM45" i="7"/>
  <c r="AM104" i="7"/>
  <c r="AM62" i="7"/>
  <c r="AM55" i="7"/>
  <c r="AM42" i="7"/>
  <c r="AM86" i="7"/>
  <c r="AM20" i="7"/>
  <c r="AN19" i="7"/>
  <c r="AD10" i="7" s="1"/>
  <c r="AN17" i="7"/>
  <c r="AN18" i="7"/>
  <c r="AD9" i="7" s="1"/>
  <c r="AM19" i="7"/>
  <c r="AM63" i="7"/>
  <c r="AM50" i="7"/>
  <c r="AM92" i="7"/>
  <c r="AM96" i="7"/>
  <c r="AM82" i="7"/>
  <c r="AM102" i="7"/>
  <c r="AM66" i="7"/>
  <c r="AM59" i="7"/>
  <c r="AM51" i="7"/>
  <c r="AM33" i="7"/>
  <c r="AM27" i="7"/>
  <c r="AM90" i="7"/>
  <c r="AM77" i="7"/>
  <c r="AM88" i="7"/>
  <c r="AM81" i="7"/>
  <c r="AM65" i="7"/>
  <c r="AM46" i="7"/>
  <c r="AM85" i="7"/>
  <c r="AM79" i="7"/>
  <c r="AM22" i="7"/>
  <c r="AM25" i="7"/>
  <c r="AM49" i="7"/>
  <c r="AM41" i="7"/>
  <c r="AM98" i="7"/>
  <c r="AM48" i="7"/>
  <c r="AM28" i="7"/>
  <c r="AM101" i="7"/>
  <c r="AM44" i="7"/>
  <c r="AM91" i="7"/>
  <c r="AM60" i="7"/>
  <c r="AM67" i="7"/>
  <c r="AM84" i="7"/>
  <c r="AM80" i="7"/>
  <c r="AM24" i="7"/>
  <c r="AM89" i="7"/>
  <c r="AM69" i="7"/>
  <c r="AM57" i="7"/>
  <c r="AM99" i="7"/>
  <c r="AM37" i="7"/>
  <c r="AM71" i="7"/>
  <c r="AM87" i="7"/>
  <c r="AM31" i="7"/>
  <c r="AM26" i="7"/>
  <c r="AM29" i="7"/>
  <c r="AM61" i="7"/>
  <c r="AM68" i="7"/>
  <c r="AL89" i="5"/>
  <c r="AM109" i="5" s="1"/>
  <c r="AN129" i="5" s="1"/>
  <c r="AD120" i="5" s="1"/>
  <c r="AE120" i="5" s="1"/>
  <c r="AK51" i="5"/>
  <c r="AK53" i="5"/>
  <c r="AL73" i="5" s="1"/>
  <c r="AK52" i="5"/>
  <c r="AK43" i="5"/>
  <c r="AK41" i="5"/>
  <c r="AK18" i="5"/>
  <c r="AK44" i="5"/>
  <c r="AK50" i="5"/>
  <c r="AK46" i="5"/>
  <c r="AK39" i="5"/>
  <c r="AK42" i="5"/>
  <c r="AL88" i="5"/>
  <c r="AK32" i="5"/>
  <c r="AK25" i="5"/>
  <c r="AK47" i="5"/>
  <c r="AK48" i="5"/>
  <c r="AK45" i="5"/>
  <c r="AK17" i="5"/>
  <c r="AL18" i="5" s="1"/>
  <c r="AM19" i="5" s="1"/>
  <c r="AK49" i="5"/>
  <c r="AK19" i="5"/>
  <c r="AL80" i="5"/>
  <c r="AK27" i="5"/>
  <c r="AK36" i="5"/>
  <c r="AK23" i="5"/>
  <c r="AK24" i="5"/>
  <c r="AK22" i="5"/>
  <c r="AL78" i="5"/>
  <c r="AK37" i="5"/>
  <c r="AK40" i="5"/>
  <c r="AK20" i="5"/>
  <c r="AK26" i="5"/>
  <c r="AK28" i="5"/>
  <c r="AK35" i="5"/>
  <c r="AK30" i="5"/>
  <c r="AK34" i="5"/>
  <c r="AK33" i="5"/>
  <c r="AJ132" i="5"/>
  <c r="AK21" i="5"/>
  <c r="AN17" i="5"/>
  <c r="AD8" i="5" s="1"/>
  <c r="AE8" i="5" s="1"/>
  <c r="AN18" i="5"/>
  <c r="AD9" i="5" s="1"/>
  <c r="AE9" i="5" s="1"/>
  <c r="AL76" i="5"/>
  <c r="AL87" i="5"/>
  <c r="AL79" i="5"/>
  <c r="AL85" i="5"/>
  <c r="AM18" i="5"/>
  <c r="AN19" i="5" s="1"/>
  <c r="AD10" i="5" s="1"/>
  <c r="AE10" i="5" s="1"/>
  <c r="AL75" i="5"/>
  <c r="AL81" i="5"/>
  <c r="AL82" i="5"/>
  <c r="AL77" i="5"/>
  <c r="AL84" i="5"/>
  <c r="AK38" i="5"/>
  <c r="AK31" i="5"/>
  <c r="AL86" i="5"/>
  <c r="AL83" i="5"/>
  <c r="AK29" i="5"/>
  <c r="AL74" i="5"/>
  <c r="AE123" i="35" l="1"/>
  <c r="AF93" i="35" s="1"/>
  <c r="AD8" i="35"/>
  <c r="AD123" i="35" s="1"/>
  <c r="AN132" i="35"/>
  <c r="B52" i="34"/>
  <c r="AF123" i="34"/>
  <c r="AE5" i="34"/>
  <c r="B45" i="34"/>
  <c r="AF108" i="32"/>
  <c r="AF93" i="32"/>
  <c r="AF104" i="32"/>
  <c r="AF100" i="32"/>
  <c r="AF109" i="32"/>
  <c r="AF89" i="32"/>
  <c r="AF94" i="32"/>
  <c r="AF95" i="32"/>
  <c r="AF107" i="32"/>
  <c r="AF99" i="32"/>
  <c r="AF106" i="32"/>
  <c r="AF92" i="32"/>
  <c r="AF79" i="32"/>
  <c r="AF113" i="32"/>
  <c r="AF103" i="32"/>
  <c r="AF82" i="32"/>
  <c r="AF84" i="32"/>
  <c r="AF91" i="32"/>
  <c r="AF83" i="32"/>
  <c r="AF86" i="32"/>
  <c r="AF78" i="32"/>
  <c r="AF85" i="32"/>
  <c r="AF80" i="32"/>
  <c r="AF112" i="32"/>
  <c r="AF98" i="32"/>
  <c r="AF81" i="32"/>
  <c r="AF77" i="32"/>
  <c r="AF110" i="32"/>
  <c r="AF83" i="28"/>
  <c r="AF100" i="28"/>
  <c r="AF113" i="28"/>
  <c r="AF80" i="28"/>
  <c r="AF94" i="28"/>
  <c r="AF89" i="28"/>
  <c r="AF105" i="27"/>
  <c r="AF103" i="27"/>
  <c r="AF82" i="27"/>
  <c r="AF100" i="27"/>
  <c r="AF86" i="27"/>
  <c r="AF102" i="27"/>
  <c r="AF109" i="27"/>
  <c r="AF89" i="27"/>
  <c r="AF88" i="27"/>
  <c r="AF90" i="27"/>
  <c r="AF99" i="27"/>
  <c r="AF108" i="27"/>
  <c r="AF98" i="27"/>
  <c r="AF117" i="27"/>
  <c r="AF95" i="27"/>
  <c r="AF104" i="27"/>
  <c r="AF80" i="27"/>
  <c r="AF97" i="27"/>
  <c r="AF85" i="27"/>
  <c r="AF93" i="27"/>
  <c r="AF111" i="27"/>
  <c r="AF78" i="27"/>
  <c r="AF107" i="27"/>
  <c r="AF110" i="27"/>
  <c r="AF96" i="27"/>
  <c r="AF106" i="27"/>
  <c r="AF91" i="27"/>
  <c r="AF101" i="27"/>
  <c r="AF114" i="27"/>
  <c r="AF79" i="27"/>
  <c r="AF97" i="32"/>
  <c r="AF111" i="32"/>
  <c r="AF102" i="32"/>
  <c r="AF70" i="32"/>
  <c r="AF68" i="32"/>
  <c r="AF62" i="32"/>
  <c r="AF43" i="32"/>
  <c r="AF35" i="32"/>
  <c r="AF73" i="32"/>
  <c r="AF75" i="32"/>
  <c r="AF58" i="32"/>
  <c r="AF54" i="32"/>
  <c r="AF40" i="32"/>
  <c r="AF36" i="32"/>
  <c r="AF38" i="32"/>
  <c r="AF33" i="32"/>
  <c r="AF31" i="32"/>
  <c r="AF47" i="32"/>
  <c r="AF32" i="32"/>
  <c r="AF13" i="32"/>
  <c r="AF9" i="32"/>
  <c r="AF46" i="32"/>
  <c r="AF66" i="32"/>
  <c r="AF61" i="32"/>
  <c r="AF27" i="32"/>
  <c r="AF74" i="32"/>
  <c r="AF52" i="32"/>
  <c r="AF26" i="32"/>
  <c r="AF44" i="32"/>
  <c r="AF41" i="32"/>
  <c r="AF34" i="32"/>
  <c r="AF28" i="32"/>
  <c r="AF25" i="32"/>
  <c r="AF21" i="32"/>
  <c r="AF60" i="32"/>
  <c r="AF39" i="32"/>
  <c r="AF51" i="32"/>
  <c r="AF29" i="32"/>
  <c r="AF20" i="32"/>
  <c r="AF15" i="32"/>
  <c r="AF49" i="32"/>
  <c r="AF12" i="32"/>
  <c r="AF42" i="32"/>
  <c r="AF37" i="32"/>
  <c r="AF23" i="32"/>
  <c r="AF53" i="32"/>
  <c r="AF71" i="32"/>
  <c r="AF16" i="32"/>
  <c r="AF17" i="32"/>
  <c r="AF8" i="32"/>
  <c r="AF30" i="32"/>
  <c r="AF19" i="32"/>
  <c r="AF14" i="32"/>
  <c r="AF45" i="32"/>
  <c r="AF59" i="32"/>
  <c r="AF57" i="32"/>
  <c r="AF64" i="32"/>
  <c r="AF56" i="32"/>
  <c r="AF10" i="32"/>
  <c r="AF24" i="32"/>
  <c r="AF50" i="32"/>
  <c r="AF72" i="32"/>
  <c r="AF67" i="32"/>
  <c r="AF76" i="32"/>
  <c r="AF22" i="32"/>
  <c r="AF63" i="32"/>
  <c r="AF65" i="32"/>
  <c r="AF18" i="32"/>
  <c r="AF48" i="32"/>
  <c r="AF69" i="32"/>
  <c r="AF11" i="32"/>
  <c r="AF55" i="32"/>
  <c r="AF121" i="32"/>
  <c r="AF120" i="32"/>
  <c r="AF119" i="32"/>
  <c r="AF122" i="32"/>
  <c r="AF118" i="32"/>
  <c r="AF117" i="32"/>
  <c r="AF116" i="32"/>
  <c r="AF96" i="32"/>
  <c r="AF115" i="32"/>
  <c r="AF88" i="32"/>
  <c r="AF105" i="32"/>
  <c r="AF87" i="32"/>
  <c r="AF101" i="32"/>
  <c r="AF114" i="32"/>
  <c r="AN132" i="31"/>
  <c r="AD8" i="31"/>
  <c r="AD123" i="31" s="1"/>
  <c r="AF77" i="31"/>
  <c r="AE123" i="31"/>
  <c r="AF90" i="31" s="1"/>
  <c r="AF98" i="31"/>
  <c r="AF89" i="31"/>
  <c r="AF92" i="31"/>
  <c r="AF95" i="31"/>
  <c r="AF82" i="31"/>
  <c r="AF97" i="31"/>
  <c r="AF82" i="30"/>
  <c r="AF100" i="30"/>
  <c r="AF107" i="30"/>
  <c r="AF113" i="30"/>
  <c r="AF90" i="30"/>
  <c r="AF104" i="30"/>
  <c r="AF81" i="30"/>
  <c r="AF110" i="30"/>
  <c r="AF80" i="30"/>
  <c r="AF93" i="30"/>
  <c r="AF89" i="30"/>
  <c r="AF91" i="30"/>
  <c r="AF115" i="30"/>
  <c r="AF94" i="30"/>
  <c r="AF109" i="30"/>
  <c r="AF87" i="30"/>
  <c r="AF112" i="30"/>
  <c r="AF86" i="30"/>
  <c r="AF74" i="30"/>
  <c r="AF68" i="30"/>
  <c r="AF60" i="30"/>
  <c r="AF52" i="30"/>
  <c r="AF63" i="30"/>
  <c r="AF25" i="30"/>
  <c r="AF67" i="30"/>
  <c r="AF65" i="30"/>
  <c r="AF59" i="30"/>
  <c r="AF40" i="30"/>
  <c r="AF29" i="30"/>
  <c r="AF17" i="30"/>
  <c r="AF57" i="30"/>
  <c r="AF32" i="30"/>
  <c r="AF19" i="30"/>
  <c r="AF36" i="30"/>
  <c r="AF62" i="30"/>
  <c r="AF37" i="30"/>
  <c r="AF31" i="30"/>
  <c r="AF22" i="30"/>
  <c r="AF16" i="30"/>
  <c r="AF18" i="30"/>
  <c r="AF44" i="30"/>
  <c r="AF41" i="30"/>
  <c r="AF15" i="30"/>
  <c r="AF27" i="30"/>
  <c r="AF20" i="30"/>
  <c r="AF43" i="30"/>
  <c r="AF35" i="30"/>
  <c r="AF47" i="30"/>
  <c r="AF8" i="30"/>
  <c r="AF9" i="30"/>
  <c r="AF64" i="30"/>
  <c r="AF72" i="30"/>
  <c r="AF34" i="30"/>
  <c r="AF70" i="30"/>
  <c r="AF12" i="30"/>
  <c r="AF46" i="30"/>
  <c r="AF53" i="30"/>
  <c r="AF38" i="30"/>
  <c r="AF54" i="30"/>
  <c r="AF33" i="30"/>
  <c r="AF24" i="30"/>
  <c r="AF48" i="30"/>
  <c r="AF50" i="30"/>
  <c r="AF51" i="30"/>
  <c r="AF13" i="30"/>
  <c r="AF76" i="30"/>
  <c r="AF49" i="30"/>
  <c r="AF39" i="30"/>
  <c r="AF10" i="30"/>
  <c r="AF66" i="30"/>
  <c r="AF55" i="30"/>
  <c r="AF56" i="30"/>
  <c r="AF26" i="30"/>
  <c r="AF14" i="30"/>
  <c r="AF42" i="30"/>
  <c r="AF21" i="30"/>
  <c r="AF73" i="30"/>
  <c r="AF58" i="30"/>
  <c r="AF71" i="30"/>
  <c r="AF75" i="30"/>
  <c r="AF45" i="30"/>
  <c r="AF61" i="30"/>
  <c r="AF28" i="30"/>
  <c r="AF11" i="30"/>
  <c r="AF23" i="30"/>
  <c r="AF69" i="30"/>
  <c r="AF30" i="30"/>
  <c r="AF122" i="30"/>
  <c r="AF121" i="30"/>
  <c r="AF120" i="30"/>
  <c r="AF119" i="30"/>
  <c r="AF118" i="30"/>
  <c r="AF95" i="30"/>
  <c r="AF84" i="30"/>
  <c r="AF117" i="30"/>
  <c r="AF114" i="30"/>
  <c r="AF77" i="30"/>
  <c r="AF116" i="30"/>
  <c r="AF98" i="30"/>
  <c r="AF102" i="30"/>
  <c r="AF108" i="30"/>
  <c r="AF101" i="30"/>
  <c r="AF83" i="30"/>
  <c r="AF78" i="30"/>
  <c r="AF99" i="30"/>
  <c r="AF106" i="30"/>
  <c r="AF97" i="30"/>
  <c r="AF92" i="30"/>
  <c r="AF103" i="30"/>
  <c r="AF79" i="30"/>
  <c r="AF96" i="30"/>
  <c r="AF88" i="30"/>
  <c r="AF105" i="30"/>
  <c r="AF111" i="30"/>
  <c r="AE123" i="29"/>
  <c r="AF95" i="29" s="1"/>
  <c r="AN132" i="29"/>
  <c r="AD8" i="29"/>
  <c r="AD123" i="29" s="1"/>
  <c r="AF85" i="28"/>
  <c r="AF84" i="28"/>
  <c r="AF104" i="28"/>
  <c r="AF82" i="28"/>
  <c r="AF97" i="28"/>
  <c r="AF102" i="28"/>
  <c r="AF92" i="28"/>
  <c r="AF95" i="28"/>
  <c r="AF86" i="28"/>
  <c r="AF112" i="28"/>
  <c r="AF93" i="28"/>
  <c r="AF105" i="28"/>
  <c r="AF78" i="28"/>
  <c r="AF99" i="28"/>
  <c r="AF73" i="28"/>
  <c r="AF66" i="28"/>
  <c r="AF58" i="28"/>
  <c r="AF74" i="28"/>
  <c r="AF68" i="28"/>
  <c r="AF60" i="28"/>
  <c r="AF52" i="28"/>
  <c r="AF65" i="28"/>
  <c r="AF57" i="28"/>
  <c r="AF29" i="28"/>
  <c r="AF63" i="28"/>
  <c r="AF25" i="28"/>
  <c r="AF17" i="28"/>
  <c r="AF15" i="28"/>
  <c r="AF12" i="28"/>
  <c r="AF71" i="28"/>
  <c r="AF54" i="28"/>
  <c r="AF44" i="28"/>
  <c r="AF24" i="28"/>
  <c r="AF10" i="28"/>
  <c r="AF62" i="28"/>
  <c r="AF40" i="28"/>
  <c r="AF22" i="28"/>
  <c r="AF70" i="28"/>
  <c r="AF36" i="28"/>
  <c r="AF11" i="28"/>
  <c r="AF41" i="28"/>
  <c r="AF19" i="28"/>
  <c r="AF55" i="28"/>
  <c r="AF39" i="28"/>
  <c r="AF13" i="28"/>
  <c r="AF34" i="28"/>
  <c r="AF51" i="28"/>
  <c r="AF50" i="28"/>
  <c r="AF27" i="28"/>
  <c r="AF72" i="28"/>
  <c r="AF8" i="28"/>
  <c r="AF61" i="28"/>
  <c r="AF38" i="28"/>
  <c r="AF16" i="28"/>
  <c r="AF56" i="28"/>
  <c r="AF14" i="28"/>
  <c r="AF75" i="28"/>
  <c r="AF59" i="28"/>
  <c r="AF67" i="28"/>
  <c r="AF28" i="28"/>
  <c r="AF31" i="28"/>
  <c r="AF43" i="28"/>
  <c r="AF21" i="28"/>
  <c r="AF76" i="28"/>
  <c r="AF23" i="28"/>
  <c r="AF69" i="28"/>
  <c r="AF32" i="28"/>
  <c r="AF20" i="28"/>
  <c r="AF33" i="28"/>
  <c r="AF26" i="28"/>
  <c r="AF53" i="28"/>
  <c r="AF30" i="28"/>
  <c r="AF45" i="28"/>
  <c r="AF18" i="28"/>
  <c r="AF37" i="28"/>
  <c r="AF64" i="28"/>
  <c r="AF47" i="28"/>
  <c r="AF35" i="28"/>
  <c r="AF49" i="28"/>
  <c r="AF9" i="28"/>
  <c r="AF42" i="28"/>
  <c r="AF46" i="28"/>
  <c r="AF48" i="28"/>
  <c r="AF122" i="28"/>
  <c r="AF118" i="28"/>
  <c r="AF121" i="28"/>
  <c r="AF117" i="28"/>
  <c r="AF119" i="28"/>
  <c r="AF120" i="28"/>
  <c r="AF116" i="28"/>
  <c r="AF91" i="28"/>
  <c r="AF109" i="28"/>
  <c r="AF87" i="28"/>
  <c r="AF111" i="28"/>
  <c r="AF114" i="28"/>
  <c r="AF110" i="28"/>
  <c r="AF115" i="28"/>
  <c r="AF90" i="28"/>
  <c r="AF108" i="28"/>
  <c r="AF81" i="28"/>
  <c r="AF101" i="28"/>
  <c r="AF77" i="28"/>
  <c r="AF106" i="28"/>
  <c r="AF98" i="28"/>
  <c r="AF96" i="28"/>
  <c r="AF107" i="28"/>
  <c r="AF73" i="27"/>
  <c r="AF66" i="27"/>
  <c r="AF74" i="27"/>
  <c r="AF68" i="27"/>
  <c r="AF75" i="27"/>
  <c r="AF58" i="27"/>
  <c r="AF52" i="27"/>
  <c r="AF60" i="27"/>
  <c r="AF76" i="27"/>
  <c r="AF70" i="27"/>
  <c r="AF65" i="27"/>
  <c r="AF38" i="27"/>
  <c r="AF29" i="27"/>
  <c r="AF31" i="27"/>
  <c r="AF19" i="27"/>
  <c r="AF57" i="27"/>
  <c r="AF63" i="27"/>
  <c r="AF27" i="27"/>
  <c r="AF56" i="27"/>
  <c r="AF10" i="27"/>
  <c r="AF72" i="27"/>
  <c r="AF32" i="27"/>
  <c r="AF71" i="27"/>
  <c r="AF54" i="27"/>
  <c r="AF40" i="27"/>
  <c r="AF14" i="27"/>
  <c r="AF13" i="27"/>
  <c r="AF12" i="27"/>
  <c r="AF64" i="27"/>
  <c r="AF23" i="27"/>
  <c r="AF8" i="27"/>
  <c r="AF18" i="27"/>
  <c r="AF44" i="27"/>
  <c r="AF24" i="27"/>
  <c r="AF51" i="27"/>
  <c r="AF9" i="27"/>
  <c r="AF33" i="27"/>
  <c r="AF42" i="27"/>
  <c r="AF26" i="27"/>
  <c r="AF39" i="27"/>
  <c r="AF30" i="27"/>
  <c r="AF15" i="27"/>
  <c r="AF36" i="27"/>
  <c r="AF21" i="27"/>
  <c r="AF28" i="27"/>
  <c r="AF53" i="27"/>
  <c r="AF67" i="27"/>
  <c r="AF43" i="27"/>
  <c r="AF47" i="27"/>
  <c r="AF16" i="27"/>
  <c r="AF62" i="27"/>
  <c r="AF61" i="27"/>
  <c r="AF46" i="27"/>
  <c r="AF69" i="27"/>
  <c r="AF20" i="27"/>
  <c r="AF17" i="27"/>
  <c r="AF41" i="27"/>
  <c r="AF34" i="27"/>
  <c r="AF55" i="27"/>
  <c r="AF35" i="27"/>
  <c r="AF25" i="27"/>
  <c r="AF50" i="27"/>
  <c r="AF48" i="27"/>
  <c r="AF45" i="27"/>
  <c r="AF22" i="27"/>
  <c r="AF11" i="27"/>
  <c r="AF59" i="27"/>
  <c r="AF37" i="27"/>
  <c r="AF49" i="27"/>
  <c r="AF121" i="27"/>
  <c r="AF122" i="27"/>
  <c r="AF120" i="27"/>
  <c r="AF119" i="27"/>
  <c r="AF112" i="27"/>
  <c r="AF87" i="27"/>
  <c r="AF116" i="27"/>
  <c r="AF118" i="27"/>
  <c r="AF84" i="27"/>
  <c r="AF113" i="27"/>
  <c r="AF83" i="27"/>
  <c r="AF77" i="27"/>
  <c r="AN132" i="26"/>
  <c r="AD8" i="26"/>
  <c r="AD123" i="26" s="1"/>
  <c r="AE123" i="26"/>
  <c r="AF91" i="26" s="1"/>
  <c r="AF79" i="25"/>
  <c r="AF99" i="25"/>
  <c r="AF105" i="25"/>
  <c r="AF112" i="25"/>
  <c r="AF94" i="25"/>
  <c r="AF101" i="25"/>
  <c r="AF84" i="25"/>
  <c r="AF109" i="25"/>
  <c r="AF113" i="25"/>
  <c r="AF98" i="25"/>
  <c r="AF95" i="25"/>
  <c r="AF111" i="25"/>
  <c r="AF93" i="25"/>
  <c r="AF81" i="25"/>
  <c r="AF83" i="25"/>
  <c r="AF91" i="25"/>
  <c r="AF107" i="25"/>
  <c r="AF100" i="25"/>
  <c r="AF89" i="25"/>
  <c r="AF97" i="25"/>
  <c r="AF96" i="25"/>
  <c r="AF103" i="25"/>
  <c r="AF108" i="25"/>
  <c r="AF90" i="25"/>
  <c r="AF80" i="25"/>
  <c r="AF88" i="25"/>
  <c r="AF53" i="25"/>
  <c r="AF46" i="25"/>
  <c r="AF57" i="25"/>
  <c r="AF48" i="25"/>
  <c r="AF49" i="25"/>
  <c r="AF72" i="25"/>
  <c r="AF69" i="25"/>
  <c r="AF65" i="25"/>
  <c r="AF63" i="25"/>
  <c r="AF61" i="25"/>
  <c r="AF59" i="25"/>
  <c r="AF50" i="25"/>
  <c r="AF47" i="25"/>
  <c r="AF25" i="25"/>
  <c r="AF45" i="25"/>
  <c r="AF30" i="25"/>
  <c r="AF20" i="25"/>
  <c r="AF68" i="25"/>
  <c r="AF76" i="25"/>
  <c r="AF64" i="25"/>
  <c r="AF23" i="25"/>
  <c r="AF11" i="25"/>
  <c r="AF27" i="25"/>
  <c r="AF15" i="25"/>
  <c r="AF14" i="25"/>
  <c r="AF51" i="25"/>
  <c r="AF13" i="25"/>
  <c r="AF44" i="25"/>
  <c r="AF52" i="25"/>
  <c r="AF73" i="25"/>
  <c r="AF18" i="25"/>
  <c r="AF55" i="25"/>
  <c r="AF66" i="25"/>
  <c r="AF71" i="25"/>
  <c r="AF39" i="25"/>
  <c r="AF41" i="25"/>
  <c r="AF33" i="25"/>
  <c r="AF16" i="25"/>
  <c r="AF67" i="25"/>
  <c r="AF32" i="25"/>
  <c r="AF29" i="25"/>
  <c r="AF40" i="25"/>
  <c r="AF34" i="25"/>
  <c r="AF26" i="25"/>
  <c r="AF36" i="25"/>
  <c r="AF54" i="25"/>
  <c r="AF12" i="25"/>
  <c r="AF31" i="25"/>
  <c r="AF75" i="25"/>
  <c r="AF28" i="25"/>
  <c r="AF21" i="25"/>
  <c r="AF37" i="25"/>
  <c r="AF70" i="25"/>
  <c r="AF8" i="25"/>
  <c r="AF42" i="25"/>
  <c r="AF43" i="25"/>
  <c r="AF56" i="25"/>
  <c r="AF10" i="25"/>
  <c r="AF17" i="25"/>
  <c r="AF22" i="25"/>
  <c r="AF74" i="25"/>
  <c r="AF62" i="25"/>
  <c r="AF38" i="25"/>
  <c r="AF24" i="25"/>
  <c r="AF9" i="25"/>
  <c r="AF35" i="25"/>
  <c r="AF60" i="25"/>
  <c r="AF58" i="25"/>
  <c r="AF19" i="25"/>
  <c r="AF122" i="25"/>
  <c r="AF121" i="25"/>
  <c r="AF120" i="25"/>
  <c r="AF118" i="25"/>
  <c r="AF119" i="25"/>
  <c r="AF92" i="25"/>
  <c r="AF106" i="25"/>
  <c r="AF115" i="25"/>
  <c r="AF82" i="25"/>
  <c r="AF110" i="25"/>
  <c r="AF117" i="25"/>
  <c r="AF116" i="25"/>
  <c r="AF85" i="25"/>
  <c r="AF86" i="25"/>
  <c r="AF87" i="25"/>
  <c r="AF104" i="25"/>
  <c r="AF77" i="25"/>
  <c r="AF102" i="25"/>
  <c r="AN125" i="7"/>
  <c r="AD116" i="7" s="1"/>
  <c r="AE116" i="7" s="1"/>
  <c r="AN61" i="7"/>
  <c r="AD52" i="7" s="1"/>
  <c r="AN88" i="7"/>
  <c r="AD79" i="7" s="1"/>
  <c r="AE79" i="7" s="1"/>
  <c r="AN119" i="7"/>
  <c r="AD110" i="7" s="1"/>
  <c r="AE110" i="7" s="1"/>
  <c r="AN122" i="7"/>
  <c r="AD113" i="7" s="1"/>
  <c r="AE113" i="7" s="1"/>
  <c r="AN124" i="7"/>
  <c r="AD115" i="7" s="1"/>
  <c r="AE115" i="7" s="1"/>
  <c r="AN39" i="7"/>
  <c r="AD30" i="7" s="1"/>
  <c r="AN78" i="7"/>
  <c r="AD69" i="7" s="1"/>
  <c r="AN26" i="7"/>
  <c r="AD17" i="7" s="1"/>
  <c r="AN101" i="7"/>
  <c r="AD92" i="7" s="1"/>
  <c r="AE92" i="7" s="1"/>
  <c r="AN73" i="7"/>
  <c r="AD64" i="7" s="1"/>
  <c r="AN95" i="7"/>
  <c r="AD86" i="7" s="1"/>
  <c r="AE86" i="7" s="1"/>
  <c r="AN111" i="7"/>
  <c r="AD102" i="7" s="1"/>
  <c r="AE102" i="7" s="1"/>
  <c r="AN62" i="7"/>
  <c r="AD53" i="7" s="1"/>
  <c r="AN52" i="7"/>
  <c r="AD43" i="7" s="1"/>
  <c r="AN64" i="7"/>
  <c r="AD55" i="7" s="1"/>
  <c r="AN32" i="7"/>
  <c r="AD23" i="7" s="1"/>
  <c r="AN22" i="7"/>
  <c r="AD13" i="7" s="1"/>
  <c r="AN58" i="7"/>
  <c r="AD49" i="7" s="1"/>
  <c r="AN109" i="7"/>
  <c r="AD100" i="7" s="1"/>
  <c r="AE100" i="7" s="1"/>
  <c r="AN110" i="7"/>
  <c r="AD101" i="7" s="1"/>
  <c r="AE101" i="7" s="1"/>
  <c r="AN31" i="7"/>
  <c r="AD22" i="7" s="1"/>
  <c r="AN35" i="7"/>
  <c r="AD26" i="7" s="1"/>
  <c r="AN75" i="7"/>
  <c r="AD66" i="7" s="1"/>
  <c r="AN94" i="7"/>
  <c r="AD85" i="7" s="1"/>
  <c r="AE85" i="7" s="1"/>
  <c r="AN41" i="7"/>
  <c r="AD32" i="7" s="1"/>
  <c r="AN43" i="7"/>
  <c r="AD34" i="7" s="1"/>
  <c r="AN72" i="7"/>
  <c r="AD63" i="7" s="1"/>
  <c r="AN51" i="7"/>
  <c r="AD42" i="7" s="1"/>
  <c r="AN44" i="7"/>
  <c r="AD35" i="7" s="1"/>
  <c r="AN48" i="7"/>
  <c r="AD39" i="7" s="1"/>
  <c r="AN99" i="7"/>
  <c r="AD90" i="7" s="1"/>
  <c r="AE90" i="7" s="1"/>
  <c r="AN47" i="7"/>
  <c r="AD38" i="7" s="1"/>
  <c r="AN116" i="7"/>
  <c r="AD107" i="7" s="1"/>
  <c r="AE107" i="7" s="1"/>
  <c r="AN27" i="7"/>
  <c r="AD18" i="7" s="1"/>
  <c r="AN23" i="7"/>
  <c r="AD14" i="7" s="1"/>
  <c r="AN20" i="7"/>
  <c r="AD11" i="7" s="1"/>
  <c r="AN82" i="7"/>
  <c r="AD73" i="7" s="1"/>
  <c r="AN84" i="7"/>
  <c r="AD75" i="7" s="1"/>
  <c r="AN120" i="7"/>
  <c r="AD111" i="7" s="1"/>
  <c r="AE111" i="7" s="1"/>
  <c r="AN50" i="7"/>
  <c r="AD41" i="7" s="1"/>
  <c r="AN74" i="7"/>
  <c r="AD65" i="7" s="1"/>
  <c r="AN83" i="7"/>
  <c r="AD74" i="7" s="1"/>
  <c r="AN106" i="7"/>
  <c r="AD97" i="7" s="1"/>
  <c r="AE97" i="7" s="1"/>
  <c r="AN63" i="7"/>
  <c r="AD54" i="7" s="1"/>
  <c r="AN77" i="7"/>
  <c r="AD68" i="7" s="1"/>
  <c r="AN108" i="7"/>
  <c r="AD99" i="7" s="1"/>
  <c r="AE99" i="7" s="1"/>
  <c r="AN29" i="7"/>
  <c r="AD20" i="7" s="1"/>
  <c r="AN54" i="7"/>
  <c r="AD45" i="7" s="1"/>
  <c r="AN89" i="7"/>
  <c r="AD80" i="7" s="1"/>
  <c r="AE80" i="7" s="1"/>
  <c r="AN97" i="7"/>
  <c r="AD88" i="7" s="1"/>
  <c r="AE88" i="7" s="1"/>
  <c r="AN93" i="7"/>
  <c r="AD84" i="7" s="1"/>
  <c r="AE84" i="7" s="1"/>
  <c r="AN59" i="7"/>
  <c r="AD50" i="7" s="1"/>
  <c r="AN121" i="7"/>
  <c r="AD112" i="7" s="1"/>
  <c r="AE112" i="7" s="1"/>
  <c r="AN102" i="7"/>
  <c r="AD93" i="7" s="1"/>
  <c r="AE93" i="7" s="1"/>
  <c r="AN34" i="7"/>
  <c r="AD25" i="7" s="1"/>
  <c r="AN100" i="7"/>
  <c r="AD91" i="7" s="1"/>
  <c r="AE91" i="7" s="1"/>
  <c r="AN105" i="7"/>
  <c r="AD96" i="7" s="1"/>
  <c r="AE96" i="7" s="1"/>
  <c r="AN37" i="7"/>
  <c r="AD28" i="7" s="1"/>
  <c r="AN33" i="7"/>
  <c r="AD24" i="7" s="1"/>
  <c r="AM132" i="7"/>
  <c r="AN96" i="7"/>
  <c r="AD87" i="7" s="1"/>
  <c r="AE87" i="7" s="1"/>
  <c r="AN115" i="7"/>
  <c r="AD106" i="7" s="1"/>
  <c r="AE106" i="7" s="1"/>
  <c r="AN91" i="7"/>
  <c r="AD82" i="7" s="1"/>
  <c r="AE82" i="7" s="1"/>
  <c r="AN104" i="7"/>
  <c r="AD95" i="7" s="1"/>
  <c r="AE95" i="7" s="1"/>
  <c r="AN118" i="7"/>
  <c r="AD109" i="7" s="1"/>
  <c r="AE109" i="7" s="1"/>
  <c r="AN66" i="7"/>
  <c r="AD57" i="7" s="1"/>
  <c r="AN71" i="7"/>
  <c r="AD62" i="7" s="1"/>
  <c r="AN112" i="7"/>
  <c r="AD103" i="7" s="1"/>
  <c r="AE103" i="7" s="1"/>
  <c r="AN25" i="7"/>
  <c r="AD16" i="7" s="1"/>
  <c r="AN36" i="7"/>
  <c r="AD27" i="7" s="1"/>
  <c r="AN30" i="7"/>
  <c r="AD21" i="7" s="1"/>
  <c r="AN65" i="7"/>
  <c r="AD56" i="7" s="1"/>
  <c r="AN117" i="7"/>
  <c r="AD108" i="7" s="1"/>
  <c r="AE108" i="7" s="1"/>
  <c r="AN92" i="7"/>
  <c r="AD83" i="7" s="1"/>
  <c r="AE83" i="7" s="1"/>
  <c r="AN60" i="7"/>
  <c r="AD51" i="7" s="1"/>
  <c r="AN80" i="7"/>
  <c r="AD71" i="7" s="1"/>
  <c r="AN86" i="7"/>
  <c r="AD77" i="7" s="1"/>
  <c r="AE77" i="7" s="1"/>
  <c r="AN113" i="7"/>
  <c r="AD104" i="7" s="1"/>
  <c r="AE104" i="7" s="1"/>
  <c r="AN81" i="7"/>
  <c r="AD72" i="7" s="1"/>
  <c r="AN69" i="7"/>
  <c r="AD60" i="7" s="1"/>
  <c r="AD8" i="7"/>
  <c r="AN67" i="7"/>
  <c r="AD58" i="7" s="1"/>
  <c r="AN49" i="7"/>
  <c r="AD40" i="7" s="1"/>
  <c r="AN45" i="7"/>
  <c r="AD36" i="7" s="1"/>
  <c r="AN38" i="7"/>
  <c r="AD29" i="7" s="1"/>
  <c r="AN24" i="7"/>
  <c r="AD15" i="7" s="1"/>
  <c r="AN55" i="7"/>
  <c r="AD46" i="7" s="1"/>
  <c r="AN46" i="7"/>
  <c r="AD37" i="7" s="1"/>
  <c r="AN42" i="7"/>
  <c r="AD33" i="7" s="1"/>
  <c r="AN107" i="7"/>
  <c r="AD98" i="7" s="1"/>
  <c r="AE98" i="7" s="1"/>
  <c r="AN68" i="7"/>
  <c r="AD59" i="7" s="1"/>
  <c r="AN53" i="7"/>
  <c r="AD44" i="7" s="1"/>
  <c r="AN28" i="7"/>
  <c r="AD19" i="7" s="1"/>
  <c r="AN90" i="7"/>
  <c r="AD81" i="7" s="1"/>
  <c r="AE81" i="7" s="1"/>
  <c r="AN56" i="7"/>
  <c r="AD47" i="7" s="1"/>
  <c r="AN57" i="7"/>
  <c r="AD48" i="7" s="1"/>
  <c r="AN87" i="7"/>
  <c r="AD78" i="7" s="1"/>
  <c r="AE78" i="7" s="1"/>
  <c r="AN85" i="7"/>
  <c r="AD76" i="7" s="1"/>
  <c r="AN79" i="7"/>
  <c r="AD70" i="7" s="1"/>
  <c r="AN70" i="7"/>
  <c r="AD61" i="7" s="1"/>
  <c r="AN21" i="7"/>
  <c r="AD12" i="7" s="1"/>
  <c r="AN40" i="7"/>
  <c r="AD31" i="7" s="1"/>
  <c r="AN103" i="7"/>
  <c r="AD94" i="7" s="1"/>
  <c r="AE94" i="7" s="1"/>
  <c r="AN114" i="7"/>
  <c r="AD105" i="7" s="1"/>
  <c r="AE105" i="7" s="1"/>
  <c r="AN123" i="7"/>
  <c r="AD114" i="7" s="1"/>
  <c r="AE114" i="7" s="1"/>
  <c r="AN76" i="7"/>
  <c r="AD67" i="7" s="1"/>
  <c r="AN98" i="7"/>
  <c r="AD89" i="7" s="1"/>
  <c r="AE89" i="7" s="1"/>
  <c r="AM108" i="5"/>
  <c r="AN128" i="5" s="1"/>
  <c r="AD119" i="5" s="1"/>
  <c r="AE119" i="5" s="1"/>
  <c r="AL69" i="5"/>
  <c r="AL71" i="5"/>
  <c r="AL72" i="5"/>
  <c r="AM92" i="5" s="1"/>
  <c r="AM107" i="5"/>
  <c r="AL64" i="5"/>
  <c r="AL68" i="5"/>
  <c r="AL70" i="5"/>
  <c r="AL19" i="5"/>
  <c r="AM20" i="5" s="1"/>
  <c r="AL20" i="5"/>
  <c r="AM106" i="5"/>
  <c r="AL62" i="5"/>
  <c r="AL61" i="5"/>
  <c r="AL21" i="5"/>
  <c r="AL59" i="5"/>
  <c r="AL60" i="5"/>
  <c r="AL63" i="5"/>
  <c r="AL67" i="5"/>
  <c r="AL28" i="5"/>
  <c r="AL65" i="5"/>
  <c r="AL66" i="5"/>
  <c r="AL40" i="5"/>
  <c r="AL54" i="5"/>
  <c r="AL47" i="5"/>
  <c r="AL32" i="5"/>
  <c r="AL27" i="5"/>
  <c r="AL44" i="5"/>
  <c r="AL31" i="5"/>
  <c r="AL23" i="5"/>
  <c r="AL24" i="5"/>
  <c r="AL51" i="5"/>
  <c r="AL30" i="5"/>
  <c r="AL25" i="5"/>
  <c r="AL58" i="5"/>
  <c r="AM93" i="5"/>
  <c r="AL26" i="5"/>
  <c r="AL29" i="5"/>
  <c r="AL22" i="5"/>
  <c r="AM95" i="5"/>
  <c r="AL38" i="5"/>
  <c r="AL39" i="5"/>
  <c r="AM94" i="5"/>
  <c r="AK132" i="5"/>
  <c r="AM104" i="5"/>
  <c r="AL50" i="5"/>
  <c r="AM101" i="5"/>
  <c r="AM105" i="5"/>
  <c r="AM99" i="5"/>
  <c r="AL49" i="5"/>
  <c r="AL45" i="5"/>
  <c r="AL41" i="5"/>
  <c r="AM102" i="5"/>
  <c r="AL33" i="5"/>
  <c r="AN20" i="5"/>
  <c r="AM97" i="5"/>
  <c r="AM100" i="5"/>
  <c r="AM103" i="5"/>
  <c r="AL43" i="5"/>
  <c r="AL56" i="5"/>
  <c r="AL52" i="5"/>
  <c r="AM98" i="5"/>
  <c r="AM96" i="5"/>
  <c r="AL36" i="5"/>
  <c r="AL46" i="5"/>
  <c r="AL55" i="5"/>
  <c r="AL35" i="5"/>
  <c r="AL57" i="5"/>
  <c r="AL48" i="5"/>
  <c r="AL53" i="5"/>
  <c r="AL42" i="5"/>
  <c r="AL37" i="5"/>
  <c r="AL34" i="5"/>
  <c r="AF91" i="35" l="1"/>
  <c r="AF84" i="35"/>
  <c r="AF95" i="35"/>
  <c r="AF77" i="35"/>
  <c r="AF79" i="35"/>
  <c r="AF108" i="35"/>
  <c r="AF40" i="35"/>
  <c r="AF56" i="35"/>
  <c r="AF17" i="35"/>
  <c r="AF48" i="35"/>
  <c r="AF55" i="35"/>
  <c r="AF70" i="35"/>
  <c r="AF73" i="35"/>
  <c r="AF28" i="35"/>
  <c r="AF10" i="35"/>
  <c r="AF106" i="35"/>
  <c r="AF15" i="35"/>
  <c r="AF24" i="35"/>
  <c r="AF68" i="35"/>
  <c r="AF32" i="35"/>
  <c r="AF107" i="35"/>
  <c r="AF13" i="35"/>
  <c r="AF8" i="35"/>
  <c r="AF23" i="35"/>
  <c r="AF44" i="35"/>
  <c r="AF117" i="35"/>
  <c r="AF66" i="35"/>
  <c r="AF34" i="35"/>
  <c r="AF14" i="35"/>
  <c r="AF121" i="35"/>
  <c r="AF75" i="35"/>
  <c r="AF29" i="35"/>
  <c r="AF22" i="35"/>
  <c r="AF36" i="35"/>
  <c r="AF120" i="35"/>
  <c r="AF19" i="35"/>
  <c r="AF33" i="35"/>
  <c r="AF38" i="35"/>
  <c r="AF16" i="35"/>
  <c r="AF69" i="35"/>
  <c r="AF35" i="35"/>
  <c r="AF39" i="35"/>
  <c r="AF64" i="35"/>
  <c r="AF57" i="35"/>
  <c r="AF47" i="35"/>
  <c r="AF116" i="35"/>
  <c r="AF42" i="35"/>
  <c r="AF76" i="35"/>
  <c r="AF105" i="35"/>
  <c r="AF59" i="35"/>
  <c r="AF112" i="35"/>
  <c r="AF41" i="35"/>
  <c r="AF113" i="35"/>
  <c r="AF118" i="35"/>
  <c r="AF122" i="35"/>
  <c r="AF94" i="35"/>
  <c r="AF67" i="35"/>
  <c r="AF37" i="35"/>
  <c r="AF18" i="35"/>
  <c r="AF9" i="35"/>
  <c r="AF11" i="35"/>
  <c r="AF30" i="35"/>
  <c r="AF50" i="35"/>
  <c r="AF46" i="35"/>
  <c r="AF54" i="35"/>
  <c r="AF71" i="35"/>
  <c r="AF74" i="35"/>
  <c r="AF49" i="35"/>
  <c r="AF27" i="35"/>
  <c r="AF31" i="35"/>
  <c r="AF58" i="35"/>
  <c r="AF63" i="35"/>
  <c r="AF72" i="35"/>
  <c r="AF43" i="35"/>
  <c r="AF45" i="35"/>
  <c r="AF100" i="35"/>
  <c r="AF26" i="35"/>
  <c r="AF12" i="35"/>
  <c r="AF114" i="35"/>
  <c r="AF51" i="35"/>
  <c r="AF65" i="35"/>
  <c r="AF53" i="35"/>
  <c r="AF20" i="35"/>
  <c r="AF62" i="35"/>
  <c r="AF52" i="35"/>
  <c r="AF61" i="35"/>
  <c r="AF60" i="35"/>
  <c r="AF21" i="35"/>
  <c r="AF103" i="35"/>
  <c r="AF25" i="35"/>
  <c r="AF110" i="35"/>
  <c r="AF109" i="35"/>
  <c r="AF97" i="35"/>
  <c r="AF88" i="35"/>
  <c r="AF115" i="35"/>
  <c r="AF98" i="35"/>
  <c r="AF85" i="35"/>
  <c r="AF90" i="35"/>
  <c r="AF99" i="35"/>
  <c r="AF111" i="35"/>
  <c r="AF119" i="35"/>
  <c r="AF104" i="35"/>
  <c r="AF101" i="35"/>
  <c r="AF102" i="35"/>
  <c r="AF89" i="35"/>
  <c r="AF92" i="35"/>
  <c r="AF80" i="35"/>
  <c r="AF82" i="35"/>
  <c r="AF81" i="35"/>
  <c r="AF78" i="35"/>
  <c r="AF86" i="35"/>
  <c r="AF87" i="35"/>
  <c r="AF83" i="35"/>
  <c r="AF96" i="35"/>
  <c r="AF87" i="29"/>
  <c r="B52" i="32"/>
  <c r="AF93" i="31"/>
  <c r="AF80" i="31"/>
  <c r="AF81" i="31"/>
  <c r="AF84" i="31"/>
  <c r="AF85" i="31"/>
  <c r="AF91" i="31"/>
  <c r="AF86" i="31"/>
  <c r="AF83" i="31"/>
  <c r="AF93" i="29"/>
  <c r="AF86" i="29"/>
  <c r="AF94" i="29"/>
  <c r="AF90" i="29"/>
  <c r="AF83" i="29"/>
  <c r="AF81" i="29"/>
  <c r="AF84" i="29"/>
  <c r="AF77" i="29"/>
  <c r="AF85" i="29"/>
  <c r="AF88" i="29"/>
  <c r="AF92" i="29"/>
  <c r="AF80" i="29"/>
  <c r="AF89" i="29"/>
  <c r="B52" i="27"/>
  <c r="AF79" i="26"/>
  <c r="AF86" i="26"/>
  <c r="AF93" i="26"/>
  <c r="AF95" i="26"/>
  <c r="AF82" i="26"/>
  <c r="AF87" i="26"/>
  <c r="AF78" i="26"/>
  <c r="AF85" i="26"/>
  <c r="AF81" i="26"/>
  <c r="B45" i="32"/>
  <c r="AF123" i="32"/>
  <c r="AE5" i="32"/>
  <c r="AF88" i="31"/>
  <c r="AF78" i="31"/>
  <c r="AF99" i="31"/>
  <c r="AF79" i="31"/>
  <c r="AF74" i="31"/>
  <c r="AF68" i="31"/>
  <c r="AF65" i="31"/>
  <c r="AF29" i="31"/>
  <c r="AF54" i="31"/>
  <c r="AF26" i="31"/>
  <c r="AF55" i="31"/>
  <c r="AF71" i="31"/>
  <c r="AF63" i="31"/>
  <c r="AF59" i="31"/>
  <c r="AF52" i="31"/>
  <c r="AF44" i="31"/>
  <c r="AF39" i="31"/>
  <c r="AF13" i="31"/>
  <c r="AF8" i="31"/>
  <c r="AF57" i="31"/>
  <c r="AF33" i="31"/>
  <c r="AF23" i="31"/>
  <c r="AF72" i="31"/>
  <c r="AF60" i="31"/>
  <c r="AF9" i="31"/>
  <c r="AF40" i="31"/>
  <c r="AF35" i="31"/>
  <c r="AF43" i="31"/>
  <c r="AF75" i="31"/>
  <c r="AF14" i="31"/>
  <c r="AF21" i="31"/>
  <c r="AF62" i="31"/>
  <c r="AF25" i="31"/>
  <c r="AF61" i="31"/>
  <c r="AF53" i="31"/>
  <c r="AF24" i="31"/>
  <c r="AF51" i="31"/>
  <c r="AF50" i="31"/>
  <c r="AF42" i="31"/>
  <c r="AF47" i="31"/>
  <c r="AF19" i="31"/>
  <c r="AF31" i="31"/>
  <c r="AF36" i="31"/>
  <c r="AF12" i="31"/>
  <c r="AF22" i="31"/>
  <c r="AF10" i="31"/>
  <c r="AF45" i="31"/>
  <c r="AF66" i="31"/>
  <c r="AF67" i="31"/>
  <c r="AF38" i="31"/>
  <c r="AF56" i="31"/>
  <c r="AF20" i="31"/>
  <c r="AF27" i="31"/>
  <c r="AF17" i="31"/>
  <c r="AF48" i="31"/>
  <c r="AF46" i="31"/>
  <c r="AF18" i="31"/>
  <c r="AF32" i="31"/>
  <c r="AF28" i="31"/>
  <c r="AF64" i="31"/>
  <c r="AF76" i="31"/>
  <c r="AF41" i="31"/>
  <c r="AF34" i="31"/>
  <c r="AF69" i="31"/>
  <c r="AF16" i="31"/>
  <c r="AF37" i="31"/>
  <c r="AF30" i="31"/>
  <c r="AF70" i="31"/>
  <c r="AF15" i="31"/>
  <c r="AF58" i="31"/>
  <c r="AF49" i="31"/>
  <c r="AF73" i="31"/>
  <c r="AF11" i="31"/>
  <c r="AF121" i="31"/>
  <c r="AF122" i="31"/>
  <c r="AF120" i="31"/>
  <c r="AF118" i="31"/>
  <c r="AF119" i="31"/>
  <c r="AF116" i="31"/>
  <c r="AF117" i="31"/>
  <c r="AF114" i="31"/>
  <c r="AF110" i="31"/>
  <c r="AF115" i="31"/>
  <c r="AF103" i="31"/>
  <c r="AF111" i="31"/>
  <c r="AF87" i="31"/>
  <c r="AF108" i="31"/>
  <c r="AF100" i="31"/>
  <c r="AF107" i="31"/>
  <c r="AF106" i="31"/>
  <c r="AF112" i="31"/>
  <c r="AF113" i="31"/>
  <c r="AF104" i="31"/>
  <c r="AF109" i="31"/>
  <c r="AF96" i="31"/>
  <c r="AF102" i="31"/>
  <c r="AF105" i="31"/>
  <c r="AF101" i="31"/>
  <c r="AF94" i="31"/>
  <c r="B52" i="30"/>
  <c r="B45" i="30"/>
  <c r="AF123" i="30"/>
  <c r="AE5" i="30"/>
  <c r="AF82" i="29"/>
  <c r="AF96" i="29"/>
  <c r="AF91" i="29"/>
  <c r="AF65" i="29"/>
  <c r="AF57" i="29"/>
  <c r="AF40" i="29"/>
  <c r="AF35" i="29"/>
  <c r="AF39" i="29"/>
  <c r="AF32" i="29"/>
  <c r="AF72" i="29"/>
  <c r="AF53" i="29"/>
  <c r="AF36" i="29"/>
  <c r="AF46" i="29"/>
  <c r="AF44" i="29"/>
  <c r="AF42" i="29"/>
  <c r="AF38" i="29"/>
  <c r="AF23" i="29"/>
  <c r="AF64" i="29"/>
  <c r="AF69" i="29"/>
  <c r="AF62" i="29"/>
  <c r="AF61" i="29"/>
  <c r="AF54" i="29"/>
  <c r="AF47" i="29"/>
  <c r="AF43" i="29"/>
  <c r="AF41" i="29"/>
  <c r="AF31" i="29"/>
  <c r="AF75" i="29"/>
  <c r="AF56" i="29"/>
  <c r="AF49" i="29"/>
  <c r="AF37" i="29"/>
  <c r="AF34" i="29"/>
  <c r="AF28" i="29"/>
  <c r="AF76" i="29"/>
  <c r="AF45" i="29"/>
  <c r="AF15" i="29"/>
  <c r="AF70" i="29"/>
  <c r="AF17" i="29"/>
  <c r="AF14" i="29"/>
  <c r="AF21" i="29"/>
  <c r="AF8" i="29"/>
  <c r="AF19" i="29"/>
  <c r="AF51" i="29"/>
  <c r="AF33" i="29"/>
  <c r="AF26" i="29"/>
  <c r="AF59" i="29"/>
  <c r="AF10" i="29"/>
  <c r="AF68" i="29"/>
  <c r="AF24" i="29"/>
  <c r="AF74" i="29"/>
  <c r="AF27" i="29"/>
  <c r="AF60" i="29"/>
  <c r="AF71" i="29"/>
  <c r="AF16" i="29"/>
  <c r="AF22" i="29"/>
  <c r="AF67" i="29"/>
  <c r="AF11" i="29"/>
  <c r="AF52" i="29"/>
  <c r="AF20" i="29"/>
  <c r="AF25" i="29"/>
  <c r="AF9" i="29"/>
  <c r="AF66" i="29"/>
  <c r="AF55" i="29"/>
  <c r="AF13" i="29"/>
  <c r="AF73" i="29"/>
  <c r="AF63" i="29"/>
  <c r="AF12" i="29"/>
  <c r="AF18" i="29"/>
  <c r="AF29" i="29"/>
  <c r="AF30" i="29"/>
  <c r="AF48" i="29"/>
  <c r="AF50" i="29"/>
  <c r="AF58" i="29"/>
  <c r="AF122" i="29"/>
  <c r="AF121" i="29"/>
  <c r="AF120" i="29"/>
  <c r="AF119" i="29"/>
  <c r="AF118" i="29"/>
  <c r="AF104" i="29"/>
  <c r="AF100" i="29"/>
  <c r="AF115" i="29"/>
  <c r="AF110" i="29"/>
  <c r="AF105" i="29"/>
  <c r="AF112" i="29"/>
  <c r="AF107" i="29"/>
  <c r="AF114" i="29"/>
  <c r="AF98" i="29"/>
  <c r="AF109" i="29"/>
  <c r="AF102" i="29"/>
  <c r="AF99" i="29"/>
  <c r="AF108" i="29"/>
  <c r="AF111" i="29"/>
  <c r="AF103" i="29"/>
  <c r="AF117" i="29"/>
  <c r="AF78" i="29"/>
  <c r="AF101" i="29"/>
  <c r="AF106" i="29"/>
  <c r="AF79" i="29"/>
  <c r="AF116" i="29"/>
  <c r="AF113" i="29"/>
  <c r="AF97" i="29"/>
  <c r="B52" i="28"/>
  <c r="B45" i="28"/>
  <c r="AE5" i="28"/>
  <c r="AF123" i="28"/>
  <c r="AF123" i="27"/>
  <c r="AE5" i="27"/>
  <c r="B45" i="27"/>
  <c r="AF89" i="26"/>
  <c r="AF69" i="26"/>
  <c r="AF61" i="26"/>
  <c r="AF53" i="26"/>
  <c r="AF49" i="26"/>
  <c r="AF71" i="26"/>
  <c r="AF67" i="26"/>
  <c r="AF50" i="26"/>
  <c r="AF51" i="26"/>
  <c r="AF28" i="26"/>
  <c r="AF12" i="26"/>
  <c r="AF57" i="26"/>
  <c r="AF21" i="26"/>
  <c r="AF64" i="26"/>
  <c r="AF10" i="26"/>
  <c r="AF66" i="26"/>
  <c r="AF48" i="26"/>
  <c r="AF13" i="26"/>
  <c r="AF46" i="26"/>
  <c r="AF30" i="26"/>
  <c r="AF26" i="26"/>
  <c r="AF24" i="26"/>
  <c r="AF52" i="26"/>
  <c r="AF19" i="26"/>
  <c r="AF11" i="26"/>
  <c r="AF47" i="26"/>
  <c r="AF8" i="26"/>
  <c r="AF45" i="26"/>
  <c r="AF16" i="26"/>
  <c r="AF29" i="26"/>
  <c r="AF23" i="26"/>
  <c r="AF59" i="26"/>
  <c r="AF63" i="26"/>
  <c r="AF54" i="26"/>
  <c r="AF70" i="26"/>
  <c r="AF68" i="26"/>
  <c r="AF40" i="26"/>
  <c r="AF65" i="26"/>
  <c r="AF31" i="26"/>
  <c r="AF22" i="26"/>
  <c r="AF38" i="26"/>
  <c r="AF72" i="26"/>
  <c r="AF37" i="26"/>
  <c r="AF62" i="26"/>
  <c r="AF18" i="26"/>
  <c r="AF76" i="26"/>
  <c r="AF56" i="26"/>
  <c r="AF75" i="26"/>
  <c r="AF39" i="26"/>
  <c r="AF15" i="26"/>
  <c r="AF20" i="26"/>
  <c r="AF55" i="26"/>
  <c r="AF14" i="26"/>
  <c r="AF35" i="26"/>
  <c r="AF42" i="26"/>
  <c r="AF60" i="26"/>
  <c r="AF33" i="26"/>
  <c r="AF17" i="26"/>
  <c r="AF9" i="26"/>
  <c r="AF73" i="26"/>
  <c r="AF41" i="26"/>
  <c r="AF32" i="26"/>
  <c r="AF74" i="26"/>
  <c r="AF36" i="26"/>
  <c r="AF44" i="26"/>
  <c r="AF34" i="26"/>
  <c r="AF58" i="26"/>
  <c r="AF43" i="26"/>
  <c r="AF27" i="26"/>
  <c r="AF25" i="26"/>
  <c r="AF122" i="26"/>
  <c r="AF121" i="26"/>
  <c r="AF120" i="26"/>
  <c r="AF119" i="26"/>
  <c r="AF118" i="26"/>
  <c r="AF102" i="26"/>
  <c r="AF115" i="26"/>
  <c r="AF107" i="26"/>
  <c r="AF117" i="26"/>
  <c r="AF113" i="26"/>
  <c r="AF105" i="26"/>
  <c r="AF97" i="26"/>
  <c r="AF106" i="26"/>
  <c r="AF111" i="26"/>
  <c r="AF104" i="26"/>
  <c r="AF101" i="26"/>
  <c r="AF103" i="26"/>
  <c r="AF110" i="26"/>
  <c r="AF109" i="26"/>
  <c r="AF83" i="26"/>
  <c r="AF94" i="26"/>
  <c r="AF114" i="26"/>
  <c r="AF116" i="26"/>
  <c r="AF100" i="26"/>
  <c r="AF108" i="26"/>
  <c r="AF112" i="26"/>
  <c r="AF96" i="26"/>
  <c r="AF92" i="26"/>
  <c r="AF90" i="26"/>
  <c r="AF99" i="26"/>
  <c r="AF98" i="26"/>
  <c r="AF80" i="26"/>
  <c r="AF84" i="26"/>
  <c r="AF77" i="26"/>
  <c r="AF88" i="26"/>
  <c r="B45" i="25"/>
  <c r="B52" i="25"/>
  <c r="AF123" i="25"/>
  <c r="AE5" i="25"/>
  <c r="AN127" i="5"/>
  <c r="AD118" i="5" s="1"/>
  <c r="AE118" i="5" s="1"/>
  <c r="AD123" i="7"/>
  <c r="AN132" i="7"/>
  <c r="AE123" i="7"/>
  <c r="AF114" i="7" s="1"/>
  <c r="AN125" i="5"/>
  <c r="AD116" i="5" s="1"/>
  <c r="AE116" i="5" s="1"/>
  <c r="AM91" i="5"/>
  <c r="AN111" i="5" s="1"/>
  <c r="AD102" i="5" s="1"/>
  <c r="AE102" i="5" s="1"/>
  <c r="AM88" i="5"/>
  <c r="AM89" i="5"/>
  <c r="AM87" i="5"/>
  <c r="AM22" i="5"/>
  <c r="AM80" i="5"/>
  <c r="AM83" i="5"/>
  <c r="AM90" i="5"/>
  <c r="AN126" i="5"/>
  <c r="AD117" i="5" s="1"/>
  <c r="AE117" i="5" s="1"/>
  <c r="AM21" i="5"/>
  <c r="AM81" i="5"/>
  <c r="AM77" i="5"/>
  <c r="AM85" i="5"/>
  <c r="AM82" i="5"/>
  <c r="AM78" i="5"/>
  <c r="AM79" i="5"/>
  <c r="AM84" i="5"/>
  <c r="AM86" i="5"/>
  <c r="AM62" i="5"/>
  <c r="AM33" i="5"/>
  <c r="AM61" i="5"/>
  <c r="AM30" i="5"/>
  <c r="AM24" i="5"/>
  <c r="AM43" i="5"/>
  <c r="AM27" i="5"/>
  <c r="AM54" i="5"/>
  <c r="AM32" i="5"/>
  <c r="AN121" i="5"/>
  <c r="AD112" i="5" s="1"/>
  <c r="AE112" i="5" s="1"/>
  <c r="AM29" i="5"/>
  <c r="AM64" i="5"/>
  <c r="AM23" i="5"/>
  <c r="AM26" i="5"/>
  <c r="AM25" i="5"/>
  <c r="AM28" i="5"/>
  <c r="AN123" i="5"/>
  <c r="AD114" i="5" s="1"/>
  <c r="AE114" i="5" s="1"/>
  <c r="AM31" i="5"/>
  <c r="AM37" i="5"/>
  <c r="AM58" i="5"/>
  <c r="AM55" i="5"/>
  <c r="AM68" i="5"/>
  <c r="AM75" i="5"/>
  <c r="AM71" i="5"/>
  <c r="AM63" i="5"/>
  <c r="AN122" i="5"/>
  <c r="AD113" i="5" s="1"/>
  <c r="AE113" i="5" s="1"/>
  <c r="AN114" i="5"/>
  <c r="AD105" i="5" s="1"/>
  <c r="AE105" i="5" s="1"/>
  <c r="AM59" i="5"/>
  <c r="AM35" i="5"/>
  <c r="AM70" i="5"/>
  <c r="AM66" i="5"/>
  <c r="AM76" i="5"/>
  <c r="AM41" i="5"/>
  <c r="AM48" i="5"/>
  <c r="AM53" i="5"/>
  <c r="AM69" i="5"/>
  <c r="AN124" i="5"/>
  <c r="AD115" i="5" s="1"/>
  <c r="AE115" i="5" s="1"/>
  <c r="AM34" i="5"/>
  <c r="AN117" i="5"/>
  <c r="AD108" i="5" s="1"/>
  <c r="AE108" i="5" s="1"/>
  <c r="AN118" i="5"/>
  <c r="AD109" i="5" s="1"/>
  <c r="AE109" i="5" s="1"/>
  <c r="AN21" i="5"/>
  <c r="AD12" i="5" s="1"/>
  <c r="AE12" i="5" s="1"/>
  <c r="AN113" i="5"/>
  <c r="AD104" i="5" s="1"/>
  <c r="AE104" i="5" s="1"/>
  <c r="AD11" i="5"/>
  <c r="AE11" i="5" s="1"/>
  <c r="AM39" i="5"/>
  <c r="AN120" i="5"/>
  <c r="AD111" i="5" s="1"/>
  <c r="AE111" i="5" s="1"/>
  <c r="AM65" i="5"/>
  <c r="AM74" i="5"/>
  <c r="AM44" i="5"/>
  <c r="AM57" i="5"/>
  <c r="AM45" i="5"/>
  <c r="AM56" i="5"/>
  <c r="AM46" i="5"/>
  <c r="AM51" i="5"/>
  <c r="AM49" i="5"/>
  <c r="AL132" i="5"/>
  <c r="AM36" i="5"/>
  <c r="AM38" i="5"/>
  <c r="AN115" i="5"/>
  <c r="AD106" i="5" s="1"/>
  <c r="AE106" i="5" s="1"/>
  <c r="AN116" i="5"/>
  <c r="AD107" i="5" s="1"/>
  <c r="AE107" i="5" s="1"/>
  <c r="AM52" i="5"/>
  <c r="AM67" i="5"/>
  <c r="AM42" i="5"/>
  <c r="AN119" i="5"/>
  <c r="AD110" i="5" s="1"/>
  <c r="AE110" i="5" s="1"/>
  <c r="AM73" i="5"/>
  <c r="AM40" i="5"/>
  <c r="AM50" i="5"/>
  <c r="AM72" i="5"/>
  <c r="AN112" i="5"/>
  <c r="AD103" i="5" s="1"/>
  <c r="AE103" i="5" s="1"/>
  <c r="AM60" i="5"/>
  <c r="AM47" i="5"/>
  <c r="B52" i="35" l="1"/>
  <c r="B45" i="35"/>
  <c r="AE5" i="35"/>
  <c r="AF123" i="35"/>
  <c r="B52" i="31"/>
  <c r="B52" i="29"/>
  <c r="B45" i="29"/>
  <c r="B45" i="26"/>
  <c r="AF123" i="31"/>
  <c r="AE5" i="31"/>
  <c r="B45" i="31"/>
  <c r="AF123" i="29"/>
  <c r="AE5" i="29"/>
  <c r="AF123" i="26"/>
  <c r="AE5" i="26"/>
  <c r="B52" i="26"/>
  <c r="AF85" i="7"/>
  <c r="AF101" i="7"/>
  <c r="AF90" i="7"/>
  <c r="AF78" i="7"/>
  <c r="AF103" i="7"/>
  <c r="AF111" i="7"/>
  <c r="AF95" i="7"/>
  <c r="AF77" i="7"/>
  <c r="AF99" i="7"/>
  <c r="AF98" i="7"/>
  <c r="AF92" i="7"/>
  <c r="AF94" i="7"/>
  <c r="AF106" i="7"/>
  <c r="AF82" i="7"/>
  <c r="AF107" i="7"/>
  <c r="AF86" i="7"/>
  <c r="AF102" i="7"/>
  <c r="AF57" i="7"/>
  <c r="AF64" i="7"/>
  <c r="AF61" i="7"/>
  <c r="AF67" i="7"/>
  <c r="AF55" i="7"/>
  <c r="AF49" i="7"/>
  <c r="AF18" i="7"/>
  <c r="AF37" i="7"/>
  <c r="AF51" i="7"/>
  <c r="AF53" i="7"/>
  <c r="AF22" i="7"/>
  <c r="AF70" i="7"/>
  <c r="AF65" i="7"/>
  <c r="AF33" i="7"/>
  <c r="AF21" i="7"/>
  <c r="AF20" i="7"/>
  <c r="AF14" i="7"/>
  <c r="AF29" i="7"/>
  <c r="AF24" i="7"/>
  <c r="AF63" i="7"/>
  <c r="AF59" i="7"/>
  <c r="AF31" i="7"/>
  <c r="AF17" i="7"/>
  <c r="AF44" i="7"/>
  <c r="AF36" i="7"/>
  <c r="AF12" i="7"/>
  <c r="AF16" i="7"/>
  <c r="AF66" i="7"/>
  <c r="AF11" i="7"/>
  <c r="AF23" i="7"/>
  <c r="AF68" i="7"/>
  <c r="AF26" i="7"/>
  <c r="AF19" i="7"/>
  <c r="AF40" i="7"/>
  <c r="AF34" i="7"/>
  <c r="AF28" i="7"/>
  <c r="AF71" i="7"/>
  <c r="AF27" i="7"/>
  <c r="AF25" i="7"/>
  <c r="AF47" i="7"/>
  <c r="AF41" i="7"/>
  <c r="AF73" i="7"/>
  <c r="AF56" i="7"/>
  <c r="AF75" i="7"/>
  <c r="AF58" i="7"/>
  <c r="AF8" i="7"/>
  <c r="AF42" i="7"/>
  <c r="AF38" i="7"/>
  <c r="AF69" i="7"/>
  <c r="AF46" i="7"/>
  <c r="AF30" i="7"/>
  <c r="AF76" i="7"/>
  <c r="AF50" i="7"/>
  <c r="AF45" i="7"/>
  <c r="AF74" i="7"/>
  <c r="AF48" i="7"/>
  <c r="AF54" i="7"/>
  <c r="AF10" i="7"/>
  <c r="AF9" i="7"/>
  <c r="AF60" i="7"/>
  <c r="AF62" i="7"/>
  <c r="AF32" i="7"/>
  <c r="AF13" i="7"/>
  <c r="AF35" i="7"/>
  <c r="AF15" i="7"/>
  <c r="AF43" i="7"/>
  <c r="AF72" i="7"/>
  <c r="AF39" i="7"/>
  <c r="AF52" i="7"/>
  <c r="AF121" i="7"/>
  <c r="AF122" i="7"/>
  <c r="AF120" i="7"/>
  <c r="AF119" i="7"/>
  <c r="AF116" i="7"/>
  <c r="AF118" i="7"/>
  <c r="AF117" i="7"/>
  <c r="AF110" i="7"/>
  <c r="AF115" i="7"/>
  <c r="AF79" i="7"/>
  <c r="AF113" i="7"/>
  <c r="AF104" i="7"/>
  <c r="AF80" i="7"/>
  <c r="AF88" i="7"/>
  <c r="AF100" i="7"/>
  <c r="AF112" i="7"/>
  <c r="AF96" i="7"/>
  <c r="AF109" i="7"/>
  <c r="AF83" i="7"/>
  <c r="AF97" i="7"/>
  <c r="AF93" i="7"/>
  <c r="AF87" i="7"/>
  <c r="AF105" i="7"/>
  <c r="AF91" i="7"/>
  <c r="AF108" i="7"/>
  <c r="AF81" i="7"/>
  <c r="AF84" i="7"/>
  <c r="AF89" i="7"/>
  <c r="AN108" i="5"/>
  <c r="AD99" i="5" s="1"/>
  <c r="AE99" i="5" s="1"/>
  <c r="AN107" i="5"/>
  <c r="AD98" i="5" s="1"/>
  <c r="AE98" i="5" s="1"/>
  <c r="AN109" i="5"/>
  <c r="AD100" i="5" s="1"/>
  <c r="AE100" i="5" s="1"/>
  <c r="AN23" i="5"/>
  <c r="AD14" i="5" s="1"/>
  <c r="AE14" i="5" s="1"/>
  <c r="AN110" i="5"/>
  <c r="AD101" i="5" s="1"/>
  <c r="AE101" i="5" s="1"/>
  <c r="AN22" i="5"/>
  <c r="AD13" i="5" s="1"/>
  <c r="AE13" i="5" s="1"/>
  <c r="AN24" i="5"/>
  <c r="AD15" i="5" s="1"/>
  <c r="AE15" i="5" s="1"/>
  <c r="AN104" i="5"/>
  <c r="AD95" i="5" s="1"/>
  <c r="AE95" i="5" s="1"/>
  <c r="AN101" i="5"/>
  <c r="AD92" i="5" s="1"/>
  <c r="AE92" i="5" s="1"/>
  <c r="AN99" i="5"/>
  <c r="AD90" i="5" s="1"/>
  <c r="AE90" i="5" s="1"/>
  <c r="AN100" i="5"/>
  <c r="AD91" i="5" s="1"/>
  <c r="AE91" i="5" s="1"/>
  <c r="AN103" i="5"/>
  <c r="AD94" i="5" s="1"/>
  <c r="AE94" i="5" s="1"/>
  <c r="AN105" i="5"/>
  <c r="AD96" i="5" s="1"/>
  <c r="AE96" i="5" s="1"/>
  <c r="AN106" i="5"/>
  <c r="AD97" i="5" s="1"/>
  <c r="AE97" i="5" s="1"/>
  <c r="AN98" i="5"/>
  <c r="AD89" i="5" s="1"/>
  <c r="AE89" i="5" s="1"/>
  <c r="AN102" i="5"/>
  <c r="AD93" i="5" s="1"/>
  <c r="AE93" i="5" s="1"/>
  <c r="AN97" i="5"/>
  <c r="AD88" i="5" s="1"/>
  <c r="AE88" i="5" s="1"/>
  <c r="AN34" i="5"/>
  <c r="AD25" i="5" s="1"/>
  <c r="AE25" i="5" s="1"/>
  <c r="AN30" i="5"/>
  <c r="AD21" i="5" s="1"/>
  <c r="AE21" i="5" s="1"/>
  <c r="AN28" i="5"/>
  <c r="AD19" i="5" s="1"/>
  <c r="AE19" i="5" s="1"/>
  <c r="AN33" i="5"/>
  <c r="AD24" i="5" s="1"/>
  <c r="AE24" i="5" s="1"/>
  <c r="AN27" i="5"/>
  <c r="AD18" i="5" s="1"/>
  <c r="AE18" i="5" s="1"/>
  <c r="AN66" i="5"/>
  <c r="AD57" i="5" s="1"/>
  <c r="AE57" i="5" s="1"/>
  <c r="AN31" i="5"/>
  <c r="AD22" i="5" s="1"/>
  <c r="AE22" i="5" s="1"/>
  <c r="AN32" i="5"/>
  <c r="AD23" i="5" s="1"/>
  <c r="AE23" i="5" s="1"/>
  <c r="AN25" i="5"/>
  <c r="AD16" i="5" s="1"/>
  <c r="AE16" i="5" s="1"/>
  <c r="AN29" i="5"/>
  <c r="AD20" i="5" s="1"/>
  <c r="AE20" i="5" s="1"/>
  <c r="AN90" i="5"/>
  <c r="AD81" i="5" s="1"/>
  <c r="AE81" i="5" s="1"/>
  <c r="AN36" i="5"/>
  <c r="AD27" i="5" s="1"/>
  <c r="AE27" i="5" s="1"/>
  <c r="AN26" i="5"/>
  <c r="AD17" i="5" s="1"/>
  <c r="AE17" i="5" s="1"/>
  <c r="AN68" i="5"/>
  <c r="AD59" i="5" s="1"/>
  <c r="AE59" i="5" s="1"/>
  <c r="AN74" i="5"/>
  <c r="AD65" i="5" s="1"/>
  <c r="AE65" i="5" s="1"/>
  <c r="AN35" i="5"/>
  <c r="AD26" i="5" s="1"/>
  <c r="AE26" i="5" s="1"/>
  <c r="AN40" i="5"/>
  <c r="AD31" i="5" s="1"/>
  <c r="AE31" i="5" s="1"/>
  <c r="AN59" i="5"/>
  <c r="AD50" i="5" s="1"/>
  <c r="AE50" i="5" s="1"/>
  <c r="AN55" i="5"/>
  <c r="AD46" i="5" s="1"/>
  <c r="AE46" i="5" s="1"/>
  <c r="AN83" i="5"/>
  <c r="AD74" i="5" s="1"/>
  <c r="AE74" i="5" s="1"/>
  <c r="AN53" i="5"/>
  <c r="AD44" i="5" s="1"/>
  <c r="AE44" i="5" s="1"/>
  <c r="AN48" i="5"/>
  <c r="AD39" i="5" s="1"/>
  <c r="AE39" i="5" s="1"/>
  <c r="AN58" i="5"/>
  <c r="AD49" i="5" s="1"/>
  <c r="AE49" i="5" s="1"/>
  <c r="AN77" i="5"/>
  <c r="AD68" i="5" s="1"/>
  <c r="AE68" i="5" s="1"/>
  <c r="AN54" i="5"/>
  <c r="AD45" i="5" s="1"/>
  <c r="AE45" i="5" s="1"/>
  <c r="AN86" i="5"/>
  <c r="AD77" i="5" s="1"/>
  <c r="AE77" i="5" s="1"/>
  <c r="AN38" i="5"/>
  <c r="AD29" i="5" s="1"/>
  <c r="AE29" i="5" s="1"/>
  <c r="AN45" i="5"/>
  <c r="AD36" i="5" s="1"/>
  <c r="AE36" i="5" s="1"/>
  <c r="AN43" i="5"/>
  <c r="AD34" i="5" s="1"/>
  <c r="AE34" i="5" s="1"/>
  <c r="AN49" i="5"/>
  <c r="AD40" i="5" s="1"/>
  <c r="AE40" i="5" s="1"/>
  <c r="AN57" i="5"/>
  <c r="AD48" i="5" s="1"/>
  <c r="AE48" i="5" s="1"/>
  <c r="AN61" i="5"/>
  <c r="AD52" i="5" s="1"/>
  <c r="AE52" i="5" s="1"/>
  <c r="AN56" i="5"/>
  <c r="AD47" i="5" s="1"/>
  <c r="AE47" i="5" s="1"/>
  <c r="AN78" i="5"/>
  <c r="AD69" i="5" s="1"/>
  <c r="AE69" i="5" s="1"/>
  <c r="AN70" i="5"/>
  <c r="AD61" i="5" s="1"/>
  <c r="AE61" i="5" s="1"/>
  <c r="AN60" i="5"/>
  <c r="AD51" i="5" s="1"/>
  <c r="AE51" i="5" s="1"/>
  <c r="AN62" i="5"/>
  <c r="AD53" i="5" s="1"/>
  <c r="AE53" i="5" s="1"/>
  <c r="AN82" i="5"/>
  <c r="AD73" i="5" s="1"/>
  <c r="AE73" i="5" s="1"/>
  <c r="AN64" i="5"/>
  <c r="AD55" i="5" s="1"/>
  <c r="AE55" i="5" s="1"/>
  <c r="AN52" i="5"/>
  <c r="AD43" i="5" s="1"/>
  <c r="AE43" i="5" s="1"/>
  <c r="AN91" i="5"/>
  <c r="AD82" i="5" s="1"/>
  <c r="AE82" i="5" s="1"/>
  <c r="AN63" i="5"/>
  <c r="AD54" i="5" s="1"/>
  <c r="AE54" i="5" s="1"/>
  <c r="AN42" i="5"/>
  <c r="AD33" i="5" s="1"/>
  <c r="AE33" i="5" s="1"/>
  <c r="AN75" i="5"/>
  <c r="AD66" i="5" s="1"/>
  <c r="AE66" i="5" s="1"/>
  <c r="AN65" i="5"/>
  <c r="AD56" i="5" s="1"/>
  <c r="AE56" i="5" s="1"/>
  <c r="AN95" i="5"/>
  <c r="AD86" i="5" s="1"/>
  <c r="AE86" i="5" s="1"/>
  <c r="AN96" i="5"/>
  <c r="AD87" i="5" s="1"/>
  <c r="AE87" i="5" s="1"/>
  <c r="AN47" i="5"/>
  <c r="AD38" i="5" s="1"/>
  <c r="AE38" i="5" s="1"/>
  <c r="AN50" i="5"/>
  <c r="AD41" i="5" s="1"/>
  <c r="AE41" i="5" s="1"/>
  <c r="AN39" i="5"/>
  <c r="AD30" i="5" s="1"/>
  <c r="AE30" i="5" s="1"/>
  <c r="AN87" i="5"/>
  <c r="AD78" i="5" s="1"/>
  <c r="AE78" i="5" s="1"/>
  <c r="AN81" i="5"/>
  <c r="AD72" i="5" s="1"/>
  <c r="AE72" i="5" s="1"/>
  <c r="AN67" i="5"/>
  <c r="AD58" i="5" s="1"/>
  <c r="AE58" i="5" s="1"/>
  <c r="AN69" i="5"/>
  <c r="AD60" i="5" s="1"/>
  <c r="AE60" i="5" s="1"/>
  <c r="AM132" i="5"/>
  <c r="AN85" i="5"/>
  <c r="AD76" i="5" s="1"/>
  <c r="AE76" i="5" s="1"/>
  <c r="AN89" i="5"/>
  <c r="AD80" i="5" s="1"/>
  <c r="AE80" i="5" s="1"/>
  <c r="AN37" i="5"/>
  <c r="AD28" i="5" s="1"/>
  <c r="AE28" i="5" s="1"/>
  <c r="AN41" i="5"/>
  <c r="AD32" i="5" s="1"/>
  <c r="AE32" i="5" s="1"/>
  <c r="AN94" i="5"/>
  <c r="AD85" i="5" s="1"/>
  <c r="AE85" i="5" s="1"/>
  <c r="AN51" i="5"/>
  <c r="AD42" i="5" s="1"/>
  <c r="AE42" i="5" s="1"/>
  <c r="AN44" i="5"/>
  <c r="AD35" i="5" s="1"/>
  <c r="AE35" i="5" s="1"/>
  <c r="AN79" i="5"/>
  <c r="AD70" i="5" s="1"/>
  <c r="AE70" i="5" s="1"/>
  <c r="AN92" i="5"/>
  <c r="AD83" i="5" s="1"/>
  <c r="AE83" i="5" s="1"/>
  <c r="AN93" i="5"/>
  <c r="AD84" i="5" s="1"/>
  <c r="AE84" i="5" s="1"/>
  <c r="AN72" i="5"/>
  <c r="AD63" i="5" s="1"/>
  <c r="AE63" i="5" s="1"/>
  <c r="AN71" i="5"/>
  <c r="AD62" i="5" s="1"/>
  <c r="AE62" i="5" s="1"/>
  <c r="AN80" i="5"/>
  <c r="AD71" i="5" s="1"/>
  <c r="AE71" i="5" s="1"/>
  <c r="AN73" i="5"/>
  <c r="AD64" i="5" s="1"/>
  <c r="AE64" i="5" s="1"/>
  <c r="AN46" i="5"/>
  <c r="AD37" i="5" s="1"/>
  <c r="AE37" i="5" s="1"/>
  <c r="AN76" i="5"/>
  <c r="AD67" i="5" s="1"/>
  <c r="AE67" i="5" s="1"/>
  <c r="AN88" i="5"/>
  <c r="AD79" i="5" s="1"/>
  <c r="AE79" i="5" s="1"/>
  <c r="AN84" i="5"/>
  <c r="AD75" i="5" s="1"/>
  <c r="AE75" i="5" s="1"/>
  <c r="AF123" i="7" l="1"/>
  <c r="AE5" i="7"/>
  <c r="AD123" i="5"/>
  <c r="AN132" i="5"/>
  <c r="AE123" i="5"/>
  <c r="AF83" i="5" s="1"/>
  <c r="AF82" i="5" l="1"/>
  <c r="AF80" i="5"/>
  <c r="AF85" i="5"/>
  <c r="AF87" i="5"/>
  <c r="AF79" i="5"/>
  <c r="AF86" i="5"/>
  <c r="AF10" i="5"/>
  <c r="AF34" i="5"/>
  <c r="AF58" i="5"/>
  <c r="AF74" i="5"/>
  <c r="AF19" i="5"/>
  <c r="AF35" i="5"/>
  <c r="AF59" i="5"/>
  <c r="AF12" i="5"/>
  <c r="AF20" i="5"/>
  <c r="AF28" i="5"/>
  <c r="AF36" i="5"/>
  <c r="AF44" i="5"/>
  <c r="AF52" i="5"/>
  <c r="AF60" i="5"/>
  <c r="AF68" i="5"/>
  <c r="AF76" i="5"/>
  <c r="AF13" i="5"/>
  <c r="AF21" i="5"/>
  <c r="AF29" i="5"/>
  <c r="AF37" i="5"/>
  <c r="AF45" i="5"/>
  <c r="AF53" i="5"/>
  <c r="AF61" i="5"/>
  <c r="AF69" i="5"/>
  <c r="AF18" i="5"/>
  <c r="AF42" i="5"/>
  <c r="AF50" i="5"/>
  <c r="AF66" i="5"/>
  <c r="AF27" i="5"/>
  <c r="AF51" i="5"/>
  <c r="AF75" i="5"/>
  <c r="AF8" i="5"/>
  <c r="AF26" i="5"/>
  <c r="AF11" i="5"/>
  <c r="AF43" i="5"/>
  <c r="AF67" i="5"/>
  <c r="AF14" i="5"/>
  <c r="AF22" i="5"/>
  <c r="AF30" i="5"/>
  <c r="AF46" i="5"/>
  <c r="AF38" i="5"/>
  <c r="AF62" i="5"/>
  <c r="AF70" i="5"/>
  <c r="AF54" i="5"/>
  <c r="AF56" i="5"/>
  <c r="AF48" i="5"/>
  <c r="AF41" i="5"/>
  <c r="AF16" i="5"/>
  <c r="AF40" i="5"/>
  <c r="AF33" i="5"/>
  <c r="AF55" i="5"/>
  <c r="AF32" i="5"/>
  <c r="AF25" i="5"/>
  <c r="AF39" i="5"/>
  <c r="AF72" i="5"/>
  <c r="AF71" i="5"/>
  <c r="AF64" i="5"/>
  <c r="AF63" i="5"/>
  <c r="AF17" i="5"/>
  <c r="AF23" i="5"/>
  <c r="AF73" i="5"/>
  <c r="AF9" i="5"/>
  <c r="AF15" i="5"/>
  <c r="AF65" i="5"/>
  <c r="AF24" i="5"/>
  <c r="AF57" i="5"/>
  <c r="AF47" i="5"/>
  <c r="AF49" i="5"/>
  <c r="AF31" i="5"/>
  <c r="AF120" i="5"/>
  <c r="AF121" i="5"/>
  <c r="AF122" i="5"/>
  <c r="AF119" i="5"/>
  <c r="AF118" i="5"/>
  <c r="AF117" i="5"/>
  <c r="AF116" i="5"/>
  <c r="AF112" i="5"/>
  <c r="AF114" i="5"/>
  <c r="AF90" i="5"/>
  <c r="AF92" i="5"/>
  <c r="AF95" i="5"/>
  <c r="AF113" i="5"/>
  <c r="AF94" i="5"/>
  <c r="AF99" i="5"/>
  <c r="AF109" i="5"/>
  <c r="AF98" i="5"/>
  <c r="AF104" i="5"/>
  <c r="AF111" i="5"/>
  <c r="AF97" i="5"/>
  <c r="AF93" i="5"/>
  <c r="AF101" i="5"/>
  <c r="AF106" i="5"/>
  <c r="AF100" i="5"/>
  <c r="AF107" i="5"/>
  <c r="AF81" i="5"/>
  <c r="AF88" i="5"/>
  <c r="AF115" i="5"/>
  <c r="AF105" i="5"/>
  <c r="AF108" i="5"/>
  <c r="AF102" i="5"/>
  <c r="AF89" i="5"/>
  <c r="AF91" i="5"/>
  <c r="AF110" i="5"/>
  <c r="AF103" i="5"/>
  <c r="AF96" i="5"/>
  <c r="AF78" i="5"/>
  <c r="AF77" i="5"/>
  <c r="AF84" i="5"/>
  <c r="AE5" i="5" l="1"/>
  <c r="AF123" i="5"/>
</calcChain>
</file>

<file path=xl/sharedStrings.xml><?xml version="1.0" encoding="utf-8"?>
<sst xmlns="http://schemas.openxmlformats.org/spreadsheetml/2006/main" count="1027" uniqueCount="105">
  <si>
    <t>#</t>
  </si>
  <si>
    <t>P</t>
  </si>
  <si>
    <t>#'</t>
  </si>
  <si>
    <t>Total</t>
  </si>
  <si>
    <t>Min:</t>
  </si>
  <si>
    <t>#''</t>
  </si>
  <si>
    <t>Mod:</t>
  </si>
  <si>
    <t>Mean:</t>
  </si>
  <si>
    <t>STR</t>
  </si>
  <si>
    <t>DEX</t>
  </si>
  <si>
    <t>CON</t>
  </si>
  <si>
    <t>INT</t>
  </si>
  <si>
    <t>WIS</t>
  </si>
  <si>
    <t>CHA</t>
  </si>
  <si>
    <t>SDCIWC</t>
  </si>
  <si>
    <t>SD</t>
  </si>
  <si>
    <t>SDC</t>
  </si>
  <si>
    <t>SDCI</t>
  </si>
  <si>
    <t>SDCIW</t>
  </si>
  <si>
    <t>D</t>
  </si>
  <si>
    <t>C</t>
  </si>
  <si>
    <t>I</t>
  </si>
  <si>
    <t>W</t>
  </si>
  <si>
    <t>Tot</t>
  </si>
  <si>
    <t>TOTAL</t>
  </si>
  <si>
    <t>Base P</t>
  </si>
  <si>
    <t>Cut P</t>
  </si>
  <si>
    <t>Norm P</t>
  </si>
  <si>
    <t>Roll</t>
  </si>
  <si>
    <t>Probability     to roll 90         or above:</t>
  </si>
  <si>
    <t>Probability     to roll 85         or above:</t>
  </si>
  <si>
    <t>Class</t>
  </si>
  <si>
    <t>Race</t>
  </si>
  <si>
    <t>Fighter</t>
  </si>
  <si>
    <t>Cleric</t>
  </si>
  <si>
    <t>Mage</t>
  </si>
  <si>
    <t>Theif</t>
  </si>
  <si>
    <t>Bard</t>
  </si>
  <si>
    <t>Ranger</t>
  </si>
  <si>
    <t>Barbarian</t>
  </si>
  <si>
    <t>Wild Mage</t>
  </si>
  <si>
    <t>Sorcerer</t>
  </si>
  <si>
    <t>Paladin</t>
  </si>
  <si>
    <t>Blackguard</t>
  </si>
  <si>
    <t>Druid</t>
  </si>
  <si>
    <t>Monk</t>
  </si>
  <si>
    <t>Abjurer</t>
  </si>
  <si>
    <t>Conjurer</t>
  </si>
  <si>
    <t>Diviner</t>
  </si>
  <si>
    <t>Enchanter</t>
  </si>
  <si>
    <t>Illusionist</t>
  </si>
  <si>
    <t>Invoker</t>
  </si>
  <si>
    <t>Necromancer</t>
  </si>
  <si>
    <t>Transmuter</t>
  </si>
  <si>
    <t>Human</t>
  </si>
  <si>
    <t>Elf</t>
  </si>
  <si>
    <t>Dwarf</t>
  </si>
  <si>
    <t>Gnome</t>
  </si>
  <si>
    <t>Halfling</t>
  </si>
  <si>
    <t>Half-Elf</t>
  </si>
  <si>
    <t>Half-Orc</t>
  </si>
  <si>
    <t>Dark Moon Monk</t>
  </si>
  <si>
    <t>Sun Soul Monk</t>
  </si>
  <si>
    <t>Shadowdancer</t>
  </si>
  <si>
    <t>Dwarven Defender</t>
  </si>
  <si>
    <t>Dragon Diciple</t>
  </si>
  <si>
    <t>Berserker</t>
  </si>
  <si>
    <t>Wizard Slayer</t>
  </si>
  <si>
    <t>Kensai</t>
  </si>
  <si>
    <t>Archer</t>
  </si>
  <si>
    <t>Stalker</t>
  </si>
  <si>
    <t>Beast Master</t>
  </si>
  <si>
    <t>Cavalier</t>
  </si>
  <si>
    <t>Inquisitor</t>
  </si>
  <si>
    <t>Undead Hunter</t>
  </si>
  <si>
    <t>Priest of Talos</t>
  </si>
  <si>
    <t>Priest of Lathander</t>
  </si>
  <si>
    <t>Priest of Helm</t>
  </si>
  <si>
    <t>Totemic Druid</t>
  </si>
  <si>
    <t>Shapeshifter</t>
  </si>
  <si>
    <t>Avenger</t>
  </si>
  <si>
    <t>Assassin</t>
  </si>
  <si>
    <t>Bounty Hunter</t>
  </si>
  <si>
    <t>Swashbukler</t>
  </si>
  <si>
    <t>Blade</t>
  </si>
  <si>
    <t>Jester</t>
  </si>
  <si>
    <t>Skald</t>
  </si>
  <si>
    <t>Fighter/Thief</t>
  </si>
  <si>
    <t>Fighter/Cleric</t>
  </si>
  <si>
    <t>Fighter/Mage</t>
  </si>
  <si>
    <t>Mage/Thief</t>
  </si>
  <si>
    <t>Cleric/Mage</t>
  </si>
  <si>
    <t>Cleric/Thief</t>
  </si>
  <si>
    <t>Fighter/Druid</t>
  </si>
  <si>
    <t>Cleric/Ranger</t>
  </si>
  <si>
    <t>Fighter/Mage/Thief</t>
  </si>
  <si>
    <t>Fighter/Mage/Cleric</t>
  </si>
  <si>
    <t>i</t>
  </si>
  <si>
    <t>Race Class</t>
  </si>
  <si>
    <t>Min</t>
  </si>
  <si>
    <t>Mod</t>
  </si>
  <si>
    <t>Race:</t>
  </si>
  <si>
    <t>Class:</t>
  </si>
  <si>
    <t>Race and Class</t>
  </si>
  <si>
    <t>Race &amp;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</si>
</sst>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FA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09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3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/>
    <xf numFmtId="0" fontId="0" fillId="5" borderId="3" xfId="0" applyFill="1" applyBorder="1" applyAlignment="1">
      <alignment horizontal="right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/>
    <xf numFmtId="0" fontId="0" fillId="6" borderId="3" xfId="0" applyFill="1" applyBorder="1" applyAlignment="1">
      <alignment horizontal="right"/>
    </xf>
    <xf numFmtId="0" fontId="0" fillId="6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/>
    <xf numFmtId="0" fontId="0" fillId="7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Fill="1"/>
    <xf numFmtId="0" fontId="0" fillId="8" borderId="0" xfId="0" applyFill="1" applyBorder="1" applyAlignment="1">
      <alignment horizontal="center"/>
    </xf>
    <xf numFmtId="0" fontId="0" fillId="8" borderId="0" xfId="0" applyFill="1"/>
    <xf numFmtId="0" fontId="0" fillId="8" borderId="3" xfId="0" applyFill="1" applyBorder="1" applyAlignment="1">
      <alignment horizontal="right"/>
    </xf>
    <xf numFmtId="0" fontId="0" fillId="8" borderId="0" xfId="0" applyFill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1" xfId="0" applyFill="1" applyBorder="1" applyAlignme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1" fillId="14" borderId="4" xfId="0" applyNumberFormat="1" applyFont="1" applyFill="1" applyBorder="1" applyAlignment="1">
      <alignment horizontal="center"/>
    </xf>
    <xf numFmtId="2" fontId="1" fillId="13" borderId="4" xfId="0" applyNumberFormat="1" applyFont="1" applyFill="1" applyBorder="1" applyAlignment="1">
      <alignment horizontal="center"/>
    </xf>
    <xf numFmtId="2" fontId="1" fillId="12" borderId="4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2" fontId="1" fillId="10" borderId="4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9" borderId="0" xfId="0" applyFill="1"/>
    <xf numFmtId="0" fontId="1" fillId="9" borderId="0" xfId="0" applyFont="1" applyFill="1" applyAlignment="1">
      <alignment horizontal="center"/>
    </xf>
    <xf numFmtId="0" fontId="0" fillId="9" borderId="3" xfId="0" applyFill="1" applyBorder="1" applyAlignment="1">
      <alignment horizontal="right"/>
    </xf>
    <xf numFmtId="2" fontId="1" fillId="15" borderId="4" xfId="0" applyNumberFormat="1" applyFont="1" applyFill="1" applyBorder="1" applyAlignment="1">
      <alignment horizontal="center"/>
    </xf>
    <xf numFmtId="2" fontId="1" fillId="16" borderId="4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0" fillId="9" borderId="23" xfId="0" applyFill="1" applyBorder="1" applyAlignment="1">
      <alignment horizontal="center"/>
    </xf>
    <xf numFmtId="0" fontId="0" fillId="9" borderId="24" xfId="0" applyFill="1" applyBorder="1"/>
    <xf numFmtId="0" fontId="0" fillId="9" borderId="25" xfId="0" applyFill="1" applyBorder="1"/>
    <xf numFmtId="0" fontId="0" fillId="9" borderId="23" xfId="0" applyFont="1" applyFill="1" applyBorder="1" applyAlignment="1">
      <alignment horizontal="center"/>
    </xf>
    <xf numFmtId="0" fontId="0" fillId="9" borderId="24" xfId="0" applyFont="1" applyFill="1" applyBorder="1"/>
    <xf numFmtId="0" fontId="0" fillId="9" borderId="25" xfId="0" applyFont="1" applyFill="1" applyBorder="1"/>
    <xf numFmtId="0" fontId="4" fillId="9" borderId="3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1" xfId="0" applyFont="1" applyFill="1" applyBorder="1"/>
    <xf numFmtId="0" fontId="4" fillId="9" borderId="0" xfId="0" applyFont="1" applyFill="1" applyBorder="1"/>
    <xf numFmtId="0" fontId="4" fillId="9" borderId="3" xfId="0" applyFont="1" applyFill="1" applyBorder="1"/>
    <xf numFmtId="0" fontId="4" fillId="9" borderId="5" xfId="0" applyFont="1" applyFill="1" applyBorder="1"/>
    <xf numFmtId="0" fontId="5" fillId="0" borderId="0" xfId="0" applyFont="1"/>
    <xf numFmtId="0" fontId="0" fillId="2" borderId="26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10" fontId="3" fillId="2" borderId="28" xfId="0" applyNumberFormat="1" applyFont="1" applyFill="1" applyBorder="1" applyAlignment="1">
      <alignment horizontal="center" vertical="center"/>
    </xf>
    <xf numFmtId="10" fontId="3" fillId="2" borderId="29" xfId="0" applyNumberFormat="1" applyFont="1" applyFill="1" applyBorder="1" applyAlignment="1">
      <alignment horizontal="center" vertical="center"/>
    </xf>
    <xf numFmtId="10" fontId="3" fillId="2" borderId="30" xfId="0" applyNumberFormat="1" applyFont="1" applyFill="1" applyBorder="1" applyAlignment="1">
      <alignment horizontal="center" vertical="center"/>
    </xf>
    <xf numFmtId="10" fontId="3" fillId="2" borderId="3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right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EA90"/>
      <color rgb="FFEFEC79"/>
      <color rgb="FFF3F089"/>
      <color rgb="FFCCCC00"/>
      <color rgb="FFF2F096"/>
      <color rgb="FFF4F294"/>
      <color rgb="FFF6F4A4"/>
      <color rgb="FFFBFAD2"/>
      <color rgb="FFFFFF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'BG Rolls'!$G$12:$G$31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839936"/>
        <c:axId val="92841472"/>
      </c:barChart>
      <c:catAx>
        <c:axId val="92839936"/>
        <c:scaling>
          <c:orientation val="minMax"/>
        </c:scaling>
        <c:delete val="0"/>
        <c:axPos val="b"/>
        <c:majorTickMark val="out"/>
        <c:minorTickMark val="none"/>
        <c:tickLblPos val="none"/>
        <c:crossAx val="92841472"/>
        <c:crosses val="autoZero"/>
        <c:auto val="1"/>
        <c:lblAlgn val="ctr"/>
        <c:lblOffset val="100"/>
        <c:noMultiLvlLbl val="0"/>
      </c:catAx>
      <c:valAx>
        <c:axId val="9284147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28399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Fighter!$O$12:$O$31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659712"/>
        <c:axId val="92661248"/>
      </c:barChart>
      <c:catAx>
        <c:axId val="92659712"/>
        <c:scaling>
          <c:orientation val="minMax"/>
        </c:scaling>
        <c:delete val="0"/>
        <c:axPos val="b"/>
        <c:majorTickMark val="out"/>
        <c:minorTickMark val="none"/>
        <c:tickLblPos val="none"/>
        <c:crossAx val="92661248"/>
        <c:crosses val="autoZero"/>
        <c:auto val="1"/>
        <c:lblAlgn val="ctr"/>
        <c:lblOffset val="100"/>
        <c:noMultiLvlLbl val="0"/>
      </c:catAx>
      <c:valAx>
        <c:axId val="9266124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26597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Fighter!$S$12:$S$31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689152"/>
        <c:axId val="92690688"/>
      </c:barChart>
      <c:catAx>
        <c:axId val="92689152"/>
        <c:scaling>
          <c:orientation val="minMax"/>
        </c:scaling>
        <c:delete val="0"/>
        <c:axPos val="b"/>
        <c:majorTickMark val="out"/>
        <c:minorTickMark val="none"/>
        <c:tickLblPos val="none"/>
        <c:crossAx val="92690688"/>
        <c:crosses val="autoZero"/>
        <c:auto val="1"/>
        <c:lblAlgn val="ctr"/>
        <c:lblOffset val="100"/>
        <c:noMultiLvlLbl val="0"/>
      </c:catAx>
      <c:valAx>
        <c:axId val="9269068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2689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Fighter!$W$12:$W$31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718592"/>
        <c:axId val="92720128"/>
      </c:barChart>
      <c:catAx>
        <c:axId val="92718592"/>
        <c:scaling>
          <c:orientation val="minMax"/>
        </c:scaling>
        <c:delete val="0"/>
        <c:axPos val="b"/>
        <c:majorTickMark val="out"/>
        <c:minorTickMark val="none"/>
        <c:tickLblPos val="none"/>
        <c:crossAx val="92720128"/>
        <c:crosses val="autoZero"/>
        <c:auto val="1"/>
        <c:lblAlgn val="ctr"/>
        <c:lblOffset val="100"/>
        <c:noMultiLvlLbl val="0"/>
      </c:catAx>
      <c:valAx>
        <c:axId val="9272012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27185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Fighter!$AA$12:$AA$31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098624"/>
        <c:axId val="103100416"/>
      </c:barChart>
      <c:catAx>
        <c:axId val="103098624"/>
        <c:scaling>
          <c:orientation val="minMax"/>
        </c:scaling>
        <c:delete val="0"/>
        <c:axPos val="b"/>
        <c:majorTickMark val="out"/>
        <c:minorTickMark val="none"/>
        <c:tickLblPos val="none"/>
        <c:crossAx val="103100416"/>
        <c:crosses val="autoZero"/>
        <c:auto val="1"/>
        <c:lblAlgn val="ctr"/>
        <c:lblOffset val="100"/>
        <c:noMultiLvlLbl val="0"/>
      </c:catAx>
      <c:valAx>
        <c:axId val="1031004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0986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Fighter!$AC$72:$AC$112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Fighter!$AF$72:$AF$112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0.2473607360519213</c:v>
                </c:pt>
                <c:pt idx="6">
                  <c:v>0.19686142686444119</c:v>
                </c:pt>
                <c:pt idx="7">
                  <c:v>0.15334298920850387</c:v>
                </c:pt>
                <c:pt idx="8">
                  <c:v>0.11686599947505791</c:v>
                </c:pt>
                <c:pt idx="9">
                  <c:v>8.7108626065074843E-2</c:v>
                </c:pt>
                <c:pt idx="10">
                  <c:v>6.3473013239660842E-2</c:v>
                </c:pt>
                <c:pt idx="11">
                  <c:v>4.5191275544450377E-2</c:v>
                </c:pt>
                <c:pt idx="12">
                  <c:v>3.1420566199681484E-2</c:v>
                </c:pt>
                <c:pt idx="13">
                  <c:v>2.1320362657505965E-2</c:v>
                </c:pt>
                <c:pt idx="14">
                  <c:v>1.4108827596389329E-2</c:v>
                </c:pt>
                <c:pt idx="15">
                  <c:v>9.0983101812729533E-3</c:v>
                </c:pt>
                <c:pt idx="16">
                  <c:v>5.7124161502982995E-3</c:v>
                </c:pt>
                <c:pt idx="17">
                  <c:v>3.4884787120864885E-3</c:v>
                </c:pt>
                <c:pt idx="18">
                  <c:v>2.0697695662562146E-3</c:v>
                </c:pt>
                <c:pt idx="19">
                  <c:v>1.1915872749950881E-3</c:v>
                </c:pt>
                <c:pt idx="20">
                  <c:v>6.6469221745249984E-4</c:v>
                </c:pt>
                <c:pt idx="21">
                  <c:v>3.5866592387700906E-4</c:v>
                </c:pt>
                <c:pt idx="22">
                  <c:v>1.868581788164611E-4</c:v>
                </c:pt>
                <c:pt idx="23">
                  <c:v>9.3785611846413782E-5</c:v>
                </c:pt>
                <c:pt idx="24">
                  <c:v>4.5233062285677489E-5</c:v>
                </c:pt>
                <c:pt idx="25">
                  <c:v>2.0901257436108908E-5</c:v>
                </c:pt>
                <c:pt idx="26">
                  <c:v>9.2203107293892674E-6</c:v>
                </c:pt>
                <c:pt idx="27">
                  <c:v>3.8666012044151038E-6</c:v>
                </c:pt>
                <c:pt idx="28">
                  <c:v>1.5334937153044774E-6</c:v>
                </c:pt>
                <c:pt idx="29">
                  <c:v>5.7153041545085336E-7</c:v>
                </c:pt>
                <c:pt idx="30">
                  <c:v>1.9857856994697184E-7</c:v>
                </c:pt>
                <c:pt idx="31">
                  <c:v>6.3666841832906267E-8</c:v>
                </c:pt>
                <c:pt idx="32">
                  <c:v>1.8583581119073968E-8</c:v>
                </c:pt>
                <c:pt idx="33">
                  <c:v>4.8487553150203995E-9</c:v>
                </c:pt>
                <c:pt idx="34">
                  <c:v>1.1019898443228181E-9</c:v>
                </c:pt>
                <c:pt idx="35">
                  <c:v>2.0990282749006057E-10</c:v>
                </c:pt>
                <c:pt idx="36">
                  <c:v>3.1485424123509085E-11</c:v>
                </c:pt>
                <c:pt idx="37">
                  <c:v>3.3142551708956931E-12</c:v>
                </c:pt>
                <c:pt idx="38">
                  <c:v>1.84125287271983E-13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125376"/>
        <c:axId val="103126912"/>
      </c:barChart>
      <c:catAx>
        <c:axId val="1031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126912"/>
        <c:crosses val="autoZero"/>
        <c:auto val="1"/>
        <c:lblAlgn val="ctr"/>
        <c:lblOffset val="100"/>
        <c:tickLblSkip val="5"/>
        <c:noMultiLvlLbl val="0"/>
      </c:catAx>
      <c:valAx>
        <c:axId val="103126912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25376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Sorcerer!$G$12:$G$31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585664"/>
        <c:axId val="103587200"/>
      </c:barChart>
      <c:catAx>
        <c:axId val="103585664"/>
        <c:scaling>
          <c:orientation val="minMax"/>
        </c:scaling>
        <c:delete val="0"/>
        <c:axPos val="b"/>
        <c:majorTickMark val="out"/>
        <c:minorTickMark val="none"/>
        <c:tickLblPos val="none"/>
        <c:crossAx val="103587200"/>
        <c:crosses val="autoZero"/>
        <c:auto val="1"/>
        <c:lblAlgn val="ctr"/>
        <c:lblOffset val="100"/>
        <c:noMultiLvlLbl val="0"/>
      </c:catAx>
      <c:valAx>
        <c:axId val="1035872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5856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Sorcerer!$K$12:$K$31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598720"/>
        <c:axId val="103874944"/>
      </c:barChart>
      <c:catAx>
        <c:axId val="103598720"/>
        <c:scaling>
          <c:orientation val="minMax"/>
        </c:scaling>
        <c:delete val="0"/>
        <c:axPos val="b"/>
        <c:majorTickMark val="out"/>
        <c:minorTickMark val="none"/>
        <c:tickLblPos val="none"/>
        <c:crossAx val="103874944"/>
        <c:crosses val="autoZero"/>
        <c:auto val="1"/>
        <c:lblAlgn val="ctr"/>
        <c:lblOffset val="100"/>
        <c:noMultiLvlLbl val="0"/>
      </c:catAx>
      <c:valAx>
        <c:axId val="10387494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5987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Sorcerer!$O$12:$O$31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882112"/>
        <c:axId val="103904384"/>
      </c:barChart>
      <c:catAx>
        <c:axId val="103882112"/>
        <c:scaling>
          <c:orientation val="minMax"/>
        </c:scaling>
        <c:delete val="0"/>
        <c:axPos val="b"/>
        <c:majorTickMark val="out"/>
        <c:minorTickMark val="none"/>
        <c:tickLblPos val="none"/>
        <c:crossAx val="103904384"/>
        <c:crosses val="autoZero"/>
        <c:auto val="1"/>
        <c:lblAlgn val="ctr"/>
        <c:lblOffset val="100"/>
        <c:noMultiLvlLbl val="0"/>
      </c:catAx>
      <c:valAx>
        <c:axId val="10390438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8821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Sorcerer!$S$12:$S$31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936384"/>
        <c:axId val="103937920"/>
      </c:barChart>
      <c:catAx>
        <c:axId val="103936384"/>
        <c:scaling>
          <c:orientation val="minMax"/>
        </c:scaling>
        <c:delete val="0"/>
        <c:axPos val="b"/>
        <c:majorTickMark val="out"/>
        <c:minorTickMark val="none"/>
        <c:tickLblPos val="none"/>
        <c:crossAx val="103937920"/>
        <c:crosses val="autoZero"/>
        <c:auto val="1"/>
        <c:lblAlgn val="ctr"/>
        <c:lblOffset val="100"/>
        <c:noMultiLvlLbl val="0"/>
      </c:catAx>
      <c:valAx>
        <c:axId val="10393792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936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Sorcerer!$W$12:$W$31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281216"/>
        <c:axId val="104282752"/>
      </c:barChart>
      <c:catAx>
        <c:axId val="104281216"/>
        <c:scaling>
          <c:orientation val="minMax"/>
        </c:scaling>
        <c:delete val="0"/>
        <c:axPos val="b"/>
        <c:majorTickMark val="out"/>
        <c:minorTickMark val="none"/>
        <c:tickLblPos val="none"/>
        <c:crossAx val="104282752"/>
        <c:crosses val="autoZero"/>
        <c:auto val="1"/>
        <c:lblAlgn val="ctr"/>
        <c:lblOffset val="100"/>
        <c:noMultiLvlLbl val="0"/>
      </c:catAx>
      <c:valAx>
        <c:axId val="1042827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2812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'BG Rolls'!$K$12:$K$31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158528"/>
        <c:axId val="103160064"/>
      </c:barChart>
      <c:catAx>
        <c:axId val="103158528"/>
        <c:scaling>
          <c:orientation val="minMax"/>
        </c:scaling>
        <c:delete val="0"/>
        <c:axPos val="b"/>
        <c:majorTickMark val="out"/>
        <c:minorTickMark val="none"/>
        <c:tickLblPos val="none"/>
        <c:crossAx val="103160064"/>
        <c:crosses val="autoZero"/>
        <c:auto val="1"/>
        <c:lblAlgn val="ctr"/>
        <c:lblOffset val="100"/>
        <c:noMultiLvlLbl val="0"/>
      </c:catAx>
      <c:valAx>
        <c:axId val="10316006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1585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Sorcerer!$AA$12:$AA$31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302464"/>
        <c:axId val="104304000"/>
      </c:barChart>
      <c:catAx>
        <c:axId val="104302464"/>
        <c:scaling>
          <c:orientation val="minMax"/>
        </c:scaling>
        <c:delete val="0"/>
        <c:axPos val="b"/>
        <c:majorTickMark val="out"/>
        <c:minorTickMark val="none"/>
        <c:tickLblPos val="none"/>
        <c:crossAx val="104304000"/>
        <c:crosses val="autoZero"/>
        <c:auto val="1"/>
        <c:lblAlgn val="ctr"/>
        <c:lblOffset val="100"/>
        <c:noMultiLvlLbl val="0"/>
      </c:catAx>
      <c:valAx>
        <c:axId val="1043040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3024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Sorcerer!$AC$72:$AC$112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Sorcerer!$AF$72:$AF$112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0.24203398237735455</c:v>
                </c:pt>
                <c:pt idx="6">
                  <c:v>0.19463022355760357</c:v>
                </c:pt>
                <c:pt idx="7">
                  <c:v>0.1530275573288804</c:v>
                </c:pt>
                <c:pt idx="8">
                  <c:v>0.1176059369484182</c:v>
                </c:pt>
                <c:pt idx="9">
                  <c:v>8.8316803850977413E-2</c:v>
                </c:pt>
                <c:pt idx="10">
                  <c:v>6.4780447808915925E-2</c:v>
                </c:pt>
                <c:pt idx="11">
                  <c:v>4.6391536463325382E-2</c:v>
                </c:pt>
                <c:pt idx="12">
                  <c:v>3.2419680317877633E-2</c:v>
                </c:pt>
                <c:pt idx="13">
                  <c:v>2.2095566630941515E-2</c:v>
                </c:pt>
                <c:pt idx="14">
                  <c:v>1.4677298493789674E-2</c:v>
                </c:pt>
                <c:pt idx="15">
                  <c:v>9.4953825478531918E-3</c:v>
                </c:pt>
                <c:pt idx="16">
                  <c:v>5.9778166910287173E-3</c:v>
                </c:pt>
                <c:pt idx="17">
                  <c:v>3.6586976698274156E-3</c:v>
                </c:pt>
                <c:pt idx="18">
                  <c:v>2.1746957292842614E-3</c:v>
                </c:pt>
                <c:pt idx="19">
                  <c:v>1.2537992367116797E-3</c:v>
                </c:pt>
                <c:pt idx="20">
                  <c:v>7.0017828755850281E-4</c:v>
                </c:pt>
                <c:pt idx="21">
                  <c:v>3.7813284313154303E-4</c:v>
                </c:pt>
                <c:pt idx="22">
                  <c:v>1.9712075043957781E-4</c:v>
                </c:pt>
                <c:pt idx="23">
                  <c:v>9.8978448588111725E-5</c:v>
                </c:pt>
                <c:pt idx="24">
                  <c:v>4.7750765781987337E-5</c:v>
                </c:pt>
                <c:pt idx="25">
                  <c:v>2.2068284975819536E-5</c:v>
                </c:pt>
                <c:pt idx="26">
                  <c:v>9.7359862781091309E-6</c:v>
                </c:pt>
                <c:pt idx="27">
                  <c:v>4.0830137912988225E-6</c:v>
                </c:pt>
                <c:pt idx="28">
                  <c:v>1.6193442932097046E-6</c:v>
                </c:pt>
                <c:pt idx="29">
                  <c:v>6.0352829688225477E-7</c:v>
                </c:pt>
                <c:pt idx="30">
                  <c:v>2.096962521633558E-7</c:v>
                </c:pt>
                <c:pt idx="31">
                  <c:v>6.7231313645791457E-8</c:v>
                </c:pt>
                <c:pt idx="32">
                  <c:v>1.9624007331124085E-8</c:v>
                </c:pt>
                <c:pt idx="33">
                  <c:v>5.1202192537112386E-9</c:v>
                </c:pt>
                <c:pt idx="34">
                  <c:v>1.1636861940252816E-9</c:v>
                </c:pt>
                <c:pt idx="35">
                  <c:v>2.2165451314767272E-10</c:v>
                </c:pt>
                <c:pt idx="36">
                  <c:v>3.3248176972150906E-11</c:v>
                </c:pt>
                <c:pt idx="37">
                  <c:v>3.4998081023316742E-12</c:v>
                </c:pt>
                <c:pt idx="38">
                  <c:v>1.9443378346287086E-13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333312"/>
        <c:axId val="104334848"/>
      </c:barChart>
      <c:catAx>
        <c:axId val="1043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34848"/>
        <c:crosses val="autoZero"/>
        <c:auto val="1"/>
        <c:lblAlgn val="ctr"/>
        <c:lblOffset val="100"/>
        <c:tickLblSkip val="5"/>
        <c:noMultiLvlLbl val="0"/>
      </c:catAx>
      <c:valAx>
        <c:axId val="104334848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33331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Monk!$G$12:$G$31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380480"/>
        <c:axId val="103382016"/>
      </c:barChart>
      <c:catAx>
        <c:axId val="103380480"/>
        <c:scaling>
          <c:orientation val="minMax"/>
        </c:scaling>
        <c:delete val="0"/>
        <c:axPos val="b"/>
        <c:majorTickMark val="out"/>
        <c:minorTickMark val="none"/>
        <c:tickLblPos val="none"/>
        <c:crossAx val="103382016"/>
        <c:crosses val="autoZero"/>
        <c:auto val="1"/>
        <c:lblAlgn val="ctr"/>
        <c:lblOffset val="100"/>
        <c:noMultiLvlLbl val="0"/>
      </c:catAx>
      <c:valAx>
        <c:axId val="1033820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3804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Monk!$K$12:$K$31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397632"/>
        <c:axId val="103489536"/>
      </c:barChart>
      <c:catAx>
        <c:axId val="103397632"/>
        <c:scaling>
          <c:orientation val="minMax"/>
        </c:scaling>
        <c:delete val="0"/>
        <c:axPos val="b"/>
        <c:majorTickMark val="out"/>
        <c:minorTickMark val="none"/>
        <c:tickLblPos val="none"/>
        <c:crossAx val="103489536"/>
        <c:crosses val="autoZero"/>
        <c:auto val="1"/>
        <c:lblAlgn val="ctr"/>
        <c:lblOffset val="100"/>
        <c:noMultiLvlLbl val="0"/>
      </c:catAx>
      <c:valAx>
        <c:axId val="10348953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3976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Monk!$O$12:$O$31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496704"/>
        <c:axId val="103506688"/>
      </c:barChart>
      <c:catAx>
        <c:axId val="103496704"/>
        <c:scaling>
          <c:orientation val="minMax"/>
        </c:scaling>
        <c:delete val="0"/>
        <c:axPos val="b"/>
        <c:majorTickMark val="out"/>
        <c:minorTickMark val="none"/>
        <c:tickLblPos val="none"/>
        <c:crossAx val="103506688"/>
        <c:crosses val="autoZero"/>
        <c:auto val="1"/>
        <c:lblAlgn val="ctr"/>
        <c:lblOffset val="100"/>
        <c:noMultiLvlLbl val="0"/>
      </c:catAx>
      <c:valAx>
        <c:axId val="10350668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4967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Monk!$S$12:$S$31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538688"/>
        <c:axId val="103540224"/>
      </c:barChart>
      <c:catAx>
        <c:axId val="103538688"/>
        <c:scaling>
          <c:orientation val="minMax"/>
        </c:scaling>
        <c:delete val="0"/>
        <c:axPos val="b"/>
        <c:majorTickMark val="out"/>
        <c:minorTickMark val="none"/>
        <c:tickLblPos val="none"/>
        <c:crossAx val="103540224"/>
        <c:crosses val="autoZero"/>
        <c:auto val="1"/>
        <c:lblAlgn val="ctr"/>
        <c:lblOffset val="100"/>
        <c:noMultiLvlLbl val="0"/>
      </c:catAx>
      <c:valAx>
        <c:axId val="10354022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538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Monk!$W$12:$W$31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932096"/>
        <c:axId val="104933632"/>
      </c:barChart>
      <c:catAx>
        <c:axId val="104932096"/>
        <c:scaling>
          <c:orientation val="minMax"/>
        </c:scaling>
        <c:delete val="0"/>
        <c:axPos val="b"/>
        <c:majorTickMark val="out"/>
        <c:minorTickMark val="none"/>
        <c:tickLblPos val="none"/>
        <c:crossAx val="104933632"/>
        <c:crosses val="autoZero"/>
        <c:auto val="1"/>
        <c:lblAlgn val="ctr"/>
        <c:lblOffset val="100"/>
        <c:noMultiLvlLbl val="0"/>
      </c:catAx>
      <c:valAx>
        <c:axId val="10493363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93209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Monk!$AA$12:$AA$31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953344"/>
        <c:axId val="104954880"/>
      </c:barChart>
      <c:catAx>
        <c:axId val="104953344"/>
        <c:scaling>
          <c:orientation val="minMax"/>
        </c:scaling>
        <c:delete val="0"/>
        <c:axPos val="b"/>
        <c:majorTickMark val="out"/>
        <c:minorTickMark val="none"/>
        <c:tickLblPos val="none"/>
        <c:crossAx val="104954880"/>
        <c:crosses val="autoZero"/>
        <c:auto val="1"/>
        <c:lblAlgn val="ctr"/>
        <c:lblOffset val="100"/>
        <c:noMultiLvlLbl val="0"/>
      </c:catAx>
      <c:valAx>
        <c:axId val="10495488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95334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Monk!$AC$72:$AC$112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Monk!$AF$72:$AF$112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0.23632757205080054</c:v>
                </c:pt>
                <c:pt idx="6">
                  <c:v>0.19220538740947121</c:v>
                </c:pt>
                <c:pt idx="7">
                  <c:v>0.15265684007095026</c:v>
                </c:pt>
                <c:pt idx="8">
                  <c:v>0.1183804662331763</c:v>
                </c:pt>
                <c:pt idx="9">
                  <c:v>8.9608234547480112E-2</c:v>
                </c:pt>
                <c:pt idx="10">
                  <c:v>6.6189161487530332E-2</c:v>
                </c:pt>
                <c:pt idx="11">
                  <c:v>4.7691166077397922E-2</c:v>
                </c:pt>
                <c:pt idx="12">
                  <c:v>3.3505324206862107E-2</c:v>
                </c:pt>
                <c:pt idx="13">
                  <c:v>2.2940143154203958E-2</c:v>
                </c:pt>
                <c:pt idx="14">
                  <c:v>1.5297903368924257E-2</c:v>
                </c:pt>
                <c:pt idx="15">
                  <c:v>9.9295519043310163E-3</c:v>
                </c:pt>
                <c:pt idx="16">
                  <c:v>6.2683641872529235E-3</c:v>
                </c:pt>
                <c:pt idx="17">
                  <c:v>3.8452177816667571E-3</c:v>
                </c:pt>
                <c:pt idx="18">
                  <c:v>2.2897510264247392E-3</c:v>
                </c:pt>
                <c:pt idx="19">
                  <c:v>1.3220528125509196E-3</c:v>
                </c:pt>
                <c:pt idx="20">
                  <c:v>7.3912568672234477E-4</c:v>
                </c:pt>
                <c:pt idx="21">
                  <c:v>3.9950460973564827E-4</c:v>
                </c:pt>
                <c:pt idx="22">
                  <c:v>2.0838976674033581E-4</c:v>
                </c:pt>
                <c:pt idx="23">
                  <c:v>1.0468131629397632E-4</c:v>
                </c:pt>
                <c:pt idx="24">
                  <c:v>5.0515994185219454E-5</c:v>
                </c:pt>
                <c:pt idx="25">
                  <c:v>2.3350113647099447E-5</c:v>
                </c:pt>
                <c:pt idx="26">
                  <c:v>1.0302404621716387E-5</c:v>
                </c:pt>
                <c:pt idx="27">
                  <c:v>4.3207244113556502E-6</c:v>
                </c:pt>
                <c:pt idx="28">
                  <c:v>1.7136441576037045E-6</c:v>
                </c:pt>
                <c:pt idx="29">
                  <c:v>6.386753897976522E-7</c:v>
                </c:pt>
                <c:pt idx="30">
                  <c:v>2.2190812971221235E-7</c:v>
                </c:pt>
                <c:pt idx="31">
                  <c:v>7.1146598545836269E-8</c:v>
                </c:pt>
                <c:pt idx="32">
                  <c:v>2.076683164044395E-8</c:v>
                </c:pt>
                <c:pt idx="33">
                  <c:v>5.4184005035168398E-9</c:v>
                </c:pt>
                <c:pt idx="34">
                  <c:v>1.2314546598901903E-9</c:v>
                </c:pt>
                <c:pt idx="35">
                  <c:v>2.3456279236003628E-10</c:v>
                </c:pt>
                <c:pt idx="36">
                  <c:v>3.5184418854005439E-11</c:v>
                </c:pt>
                <c:pt idx="37">
                  <c:v>3.7036230372637305E-12</c:v>
                </c:pt>
                <c:pt idx="38">
                  <c:v>2.0575683540354062E-13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967552"/>
        <c:axId val="104662144"/>
      </c:barChart>
      <c:catAx>
        <c:axId val="1049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662144"/>
        <c:crosses val="autoZero"/>
        <c:auto val="1"/>
        <c:lblAlgn val="ctr"/>
        <c:lblOffset val="100"/>
        <c:tickLblSkip val="5"/>
        <c:noMultiLvlLbl val="0"/>
      </c:catAx>
      <c:valAx>
        <c:axId val="104662144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96755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Invoker!$G$12:$G$31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469632"/>
        <c:axId val="104471168"/>
      </c:barChart>
      <c:catAx>
        <c:axId val="104469632"/>
        <c:scaling>
          <c:orientation val="minMax"/>
        </c:scaling>
        <c:delete val="0"/>
        <c:axPos val="b"/>
        <c:majorTickMark val="out"/>
        <c:minorTickMark val="none"/>
        <c:tickLblPos val="none"/>
        <c:crossAx val="104471168"/>
        <c:crosses val="autoZero"/>
        <c:auto val="1"/>
        <c:lblAlgn val="ctr"/>
        <c:lblOffset val="100"/>
        <c:noMultiLvlLbl val="0"/>
      </c:catAx>
      <c:valAx>
        <c:axId val="10447116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4696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'BG Rolls'!$O$12:$O$31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183872"/>
        <c:axId val="103185408"/>
      </c:barChart>
      <c:catAx>
        <c:axId val="103183872"/>
        <c:scaling>
          <c:orientation val="minMax"/>
        </c:scaling>
        <c:delete val="0"/>
        <c:axPos val="b"/>
        <c:majorTickMark val="out"/>
        <c:minorTickMark val="none"/>
        <c:tickLblPos val="none"/>
        <c:crossAx val="103185408"/>
        <c:crosses val="autoZero"/>
        <c:auto val="1"/>
        <c:lblAlgn val="ctr"/>
        <c:lblOffset val="100"/>
        <c:noMultiLvlLbl val="0"/>
      </c:catAx>
      <c:valAx>
        <c:axId val="10318540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1838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Invoker!$K$12:$K$31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478592"/>
        <c:axId val="104480128"/>
      </c:barChart>
      <c:catAx>
        <c:axId val="104478592"/>
        <c:scaling>
          <c:orientation val="minMax"/>
        </c:scaling>
        <c:delete val="0"/>
        <c:axPos val="b"/>
        <c:majorTickMark val="out"/>
        <c:minorTickMark val="none"/>
        <c:tickLblPos val="none"/>
        <c:crossAx val="104480128"/>
        <c:crosses val="autoZero"/>
        <c:auto val="1"/>
        <c:lblAlgn val="ctr"/>
        <c:lblOffset val="100"/>
        <c:noMultiLvlLbl val="0"/>
      </c:catAx>
      <c:valAx>
        <c:axId val="10448012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4785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Invoker!$O$12:$O$31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0.6</c:v>
                </c:pt>
                <c:pt idx="16">
                  <c:v>0.3</c:v>
                </c:pt>
                <c:pt idx="17">
                  <c:v>0.1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512128"/>
        <c:axId val="104518016"/>
      </c:barChart>
      <c:catAx>
        <c:axId val="104512128"/>
        <c:scaling>
          <c:orientation val="minMax"/>
        </c:scaling>
        <c:delete val="0"/>
        <c:axPos val="b"/>
        <c:majorTickMark val="out"/>
        <c:minorTickMark val="none"/>
        <c:tickLblPos val="none"/>
        <c:crossAx val="104518016"/>
        <c:crosses val="autoZero"/>
        <c:auto val="1"/>
        <c:lblAlgn val="ctr"/>
        <c:lblOffset val="100"/>
        <c:noMultiLvlLbl val="0"/>
      </c:catAx>
      <c:valAx>
        <c:axId val="1045180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512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Invoker!$S$12:$S$31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529280"/>
        <c:axId val="104551552"/>
      </c:barChart>
      <c:catAx>
        <c:axId val="104529280"/>
        <c:scaling>
          <c:orientation val="minMax"/>
        </c:scaling>
        <c:delete val="0"/>
        <c:axPos val="b"/>
        <c:majorTickMark val="out"/>
        <c:minorTickMark val="none"/>
        <c:tickLblPos val="none"/>
        <c:crossAx val="104551552"/>
        <c:crosses val="autoZero"/>
        <c:auto val="1"/>
        <c:lblAlgn val="ctr"/>
        <c:lblOffset val="100"/>
        <c:noMultiLvlLbl val="0"/>
      </c:catAx>
      <c:valAx>
        <c:axId val="1045515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5292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Invoker!$W$12:$W$31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579456"/>
        <c:axId val="104580992"/>
      </c:barChart>
      <c:catAx>
        <c:axId val="104579456"/>
        <c:scaling>
          <c:orientation val="minMax"/>
        </c:scaling>
        <c:delete val="0"/>
        <c:axPos val="b"/>
        <c:majorTickMark val="out"/>
        <c:minorTickMark val="none"/>
        <c:tickLblPos val="none"/>
        <c:crossAx val="104580992"/>
        <c:crosses val="autoZero"/>
        <c:auto val="1"/>
        <c:lblAlgn val="ctr"/>
        <c:lblOffset val="100"/>
        <c:noMultiLvlLbl val="0"/>
      </c:catAx>
      <c:valAx>
        <c:axId val="10458099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5794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Invoker!$AA$12:$AA$31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801408"/>
        <c:axId val="104802944"/>
      </c:barChart>
      <c:catAx>
        <c:axId val="104801408"/>
        <c:scaling>
          <c:orientation val="minMax"/>
        </c:scaling>
        <c:delete val="0"/>
        <c:axPos val="b"/>
        <c:majorTickMark val="out"/>
        <c:minorTickMark val="none"/>
        <c:tickLblPos val="none"/>
        <c:crossAx val="104802944"/>
        <c:crosses val="autoZero"/>
        <c:auto val="1"/>
        <c:lblAlgn val="ctr"/>
        <c:lblOffset val="100"/>
        <c:noMultiLvlLbl val="0"/>
      </c:catAx>
      <c:valAx>
        <c:axId val="10480294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8014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Invoker!$AC$72:$AC$112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Invoker!$AF$72:$AF$112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0.18654145316566076</c:v>
                </c:pt>
                <c:pt idx="6">
                  <c:v>0.16447417280367169</c:v>
                </c:pt>
                <c:pt idx="7">
                  <c:v>0.14154249196163038</c:v>
                </c:pt>
                <c:pt idx="8">
                  <c:v>0.11886256686115572</c:v>
                </c:pt>
                <c:pt idx="9">
                  <c:v>9.7375826562607751E-2</c:v>
                </c:pt>
                <c:pt idx="10">
                  <c:v>7.7796209214440054E-2</c:v>
                </c:pt>
                <c:pt idx="11">
                  <c:v>6.0588936248729262E-2</c:v>
                </c:pt>
                <c:pt idx="12">
                  <c:v>4.5978297583348288E-2</c:v>
                </c:pt>
                <c:pt idx="13">
                  <c:v>3.3978329878006017E-2</c:v>
                </c:pt>
                <c:pt idx="14">
                  <c:v>2.4438249828237477E-2</c:v>
                </c:pt>
                <c:pt idx="15">
                  <c:v>1.7094118548134144E-2</c:v>
                </c:pt>
                <c:pt idx="16">
                  <c:v>1.1619211747767831E-2</c:v>
                </c:pt>
                <c:pt idx="17">
                  <c:v>7.6674997062917763E-3</c:v>
                </c:pt>
                <c:pt idx="18">
                  <c:v>4.9069676498102776E-3</c:v>
                </c:pt>
                <c:pt idx="19">
                  <c:v>3.041740045300449E-3</c:v>
                </c:pt>
                <c:pt idx="20">
                  <c:v>1.8237610917968476E-3</c:v>
                </c:pt>
                <c:pt idx="21">
                  <c:v>1.0559515527692148E-3</c:v>
                </c:pt>
                <c:pt idx="22">
                  <c:v>5.8929234779498579E-4</c:v>
                </c:pt>
                <c:pt idx="23">
                  <c:v>3.1628068417043466E-4</c:v>
                </c:pt>
                <c:pt idx="24">
                  <c:v>1.6283480691133909E-4</c:v>
                </c:pt>
                <c:pt idx="25">
                  <c:v>8.0172578633424654E-5</c:v>
                </c:pt>
                <c:pt idx="26">
                  <c:v>3.7611500923716802E-5</c:v>
                </c:pt>
                <c:pt idx="27">
                  <c:v>1.6738361616470425E-5</c:v>
                </c:pt>
                <c:pt idx="28">
                  <c:v>7.0283656734250384E-6</c:v>
                </c:pt>
                <c:pt idx="29">
                  <c:v>2.7658496560703393E-6</c:v>
                </c:pt>
                <c:pt idx="30">
                  <c:v>1.0114667044570868E-6</c:v>
                </c:pt>
                <c:pt idx="31">
                  <c:v>3.3999544829474426E-7</c:v>
                </c:pt>
                <c:pt idx="32">
                  <c:v>1.0354250274180863E-7</c:v>
                </c:pt>
                <c:pt idx="33">
                  <c:v>2.8013847397385924E-8</c:v>
                </c:pt>
                <c:pt idx="34">
                  <c:v>6.5509720288004681E-9</c:v>
                </c:pt>
                <c:pt idx="35">
                  <c:v>1.2719241224303315E-9</c:v>
                </c:pt>
                <c:pt idx="36">
                  <c:v>1.9247701321733337E-10</c:v>
                </c:pt>
                <c:pt idx="37">
                  <c:v>2.0260738233403514E-11</c:v>
                </c:pt>
                <c:pt idx="38">
                  <c:v>1.1255965685224175E-12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819712"/>
        <c:axId val="104837888"/>
      </c:barChart>
      <c:catAx>
        <c:axId val="1048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837888"/>
        <c:crosses val="autoZero"/>
        <c:auto val="1"/>
        <c:lblAlgn val="ctr"/>
        <c:lblOffset val="100"/>
        <c:tickLblSkip val="5"/>
        <c:noMultiLvlLbl val="0"/>
      </c:catAx>
      <c:valAx>
        <c:axId val="104837888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1971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Druid!$G$12:$G$31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866560"/>
        <c:axId val="104868096"/>
      </c:barChart>
      <c:catAx>
        <c:axId val="104866560"/>
        <c:scaling>
          <c:orientation val="minMax"/>
        </c:scaling>
        <c:delete val="0"/>
        <c:axPos val="b"/>
        <c:majorTickMark val="out"/>
        <c:minorTickMark val="none"/>
        <c:tickLblPos val="none"/>
        <c:crossAx val="104868096"/>
        <c:crosses val="autoZero"/>
        <c:auto val="1"/>
        <c:lblAlgn val="ctr"/>
        <c:lblOffset val="100"/>
        <c:noMultiLvlLbl val="0"/>
      </c:catAx>
      <c:valAx>
        <c:axId val="10486809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8665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Druid!$K$12:$K$31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879616"/>
        <c:axId val="104881152"/>
      </c:barChart>
      <c:catAx>
        <c:axId val="104879616"/>
        <c:scaling>
          <c:orientation val="minMax"/>
        </c:scaling>
        <c:delete val="0"/>
        <c:axPos val="b"/>
        <c:majorTickMark val="out"/>
        <c:minorTickMark val="none"/>
        <c:tickLblPos val="none"/>
        <c:crossAx val="104881152"/>
        <c:crosses val="autoZero"/>
        <c:auto val="1"/>
        <c:lblAlgn val="ctr"/>
        <c:lblOffset val="100"/>
        <c:noMultiLvlLbl val="0"/>
      </c:catAx>
      <c:valAx>
        <c:axId val="1048811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879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Druid!$O$12:$O$31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4913152"/>
        <c:axId val="104919040"/>
      </c:barChart>
      <c:catAx>
        <c:axId val="104913152"/>
        <c:scaling>
          <c:orientation val="minMax"/>
        </c:scaling>
        <c:delete val="0"/>
        <c:axPos val="b"/>
        <c:majorTickMark val="out"/>
        <c:minorTickMark val="none"/>
        <c:tickLblPos val="none"/>
        <c:crossAx val="104919040"/>
        <c:crosses val="autoZero"/>
        <c:auto val="1"/>
        <c:lblAlgn val="ctr"/>
        <c:lblOffset val="100"/>
        <c:noMultiLvlLbl val="0"/>
      </c:catAx>
      <c:valAx>
        <c:axId val="10491904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4913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Druid!$S$12:$S$31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057280"/>
        <c:axId val="105079552"/>
      </c:barChart>
      <c:catAx>
        <c:axId val="105057280"/>
        <c:scaling>
          <c:orientation val="minMax"/>
        </c:scaling>
        <c:delete val="0"/>
        <c:axPos val="b"/>
        <c:majorTickMark val="out"/>
        <c:minorTickMark val="none"/>
        <c:tickLblPos val="none"/>
        <c:crossAx val="105079552"/>
        <c:crosses val="autoZero"/>
        <c:auto val="1"/>
        <c:lblAlgn val="ctr"/>
        <c:lblOffset val="100"/>
        <c:noMultiLvlLbl val="0"/>
      </c:catAx>
      <c:valAx>
        <c:axId val="1050795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0572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'BG Rolls'!$S$12:$S$31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213312"/>
        <c:axId val="102891520"/>
      </c:barChart>
      <c:catAx>
        <c:axId val="103213312"/>
        <c:scaling>
          <c:orientation val="minMax"/>
        </c:scaling>
        <c:delete val="0"/>
        <c:axPos val="b"/>
        <c:majorTickMark val="out"/>
        <c:minorTickMark val="none"/>
        <c:tickLblPos val="none"/>
        <c:crossAx val="102891520"/>
        <c:crosses val="autoZero"/>
        <c:auto val="1"/>
        <c:lblAlgn val="ctr"/>
        <c:lblOffset val="100"/>
        <c:noMultiLvlLbl val="0"/>
      </c:catAx>
      <c:valAx>
        <c:axId val="10289152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2133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Druid!$W$12:$W$31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0.30864197530864196</c:v>
                </c:pt>
                <c:pt idx="12">
                  <c:v>0.25925925925925924</c:v>
                </c:pt>
                <c:pt idx="13">
                  <c:v>0.18518518518518517</c:v>
                </c:pt>
                <c:pt idx="14">
                  <c:v>0.12345679012345678</c:v>
                </c:pt>
                <c:pt idx="15">
                  <c:v>7.407407407407407E-2</c:v>
                </c:pt>
                <c:pt idx="16">
                  <c:v>3.7037037037037035E-2</c:v>
                </c:pt>
                <c:pt idx="17">
                  <c:v>1.2345679012345678E-2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099264"/>
        <c:axId val="105100800"/>
      </c:barChart>
      <c:catAx>
        <c:axId val="105099264"/>
        <c:scaling>
          <c:orientation val="minMax"/>
        </c:scaling>
        <c:delete val="0"/>
        <c:axPos val="b"/>
        <c:majorTickMark val="out"/>
        <c:minorTickMark val="none"/>
        <c:tickLblPos val="none"/>
        <c:crossAx val="105100800"/>
        <c:crosses val="autoZero"/>
        <c:auto val="1"/>
        <c:lblAlgn val="ctr"/>
        <c:lblOffset val="100"/>
        <c:noMultiLvlLbl val="0"/>
      </c:catAx>
      <c:valAx>
        <c:axId val="1051008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0992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Druid!$AA$12:$AA$31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0.3</c:v>
                </c:pt>
                <c:pt idx="16">
                  <c:v>0.15</c:v>
                </c:pt>
                <c:pt idx="17">
                  <c:v>0.05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980672"/>
        <c:axId val="105982208"/>
      </c:barChart>
      <c:catAx>
        <c:axId val="105980672"/>
        <c:scaling>
          <c:orientation val="minMax"/>
        </c:scaling>
        <c:delete val="0"/>
        <c:axPos val="b"/>
        <c:majorTickMark val="out"/>
        <c:minorTickMark val="none"/>
        <c:tickLblPos val="none"/>
        <c:crossAx val="105982208"/>
        <c:crosses val="autoZero"/>
        <c:auto val="1"/>
        <c:lblAlgn val="ctr"/>
        <c:lblOffset val="100"/>
        <c:noMultiLvlLbl val="0"/>
      </c:catAx>
      <c:valAx>
        <c:axId val="10598220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9806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Druid!$AC$72:$AC$112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Druid!$AF$72:$AF$112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0.17691431410306313</c:v>
                </c:pt>
                <c:pt idx="6">
                  <c:v>0.15900170871242178</c:v>
                </c:pt>
                <c:pt idx="7">
                  <c:v>0.13930331398709297</c:v>
                </c:pt>
                <c:pt idx="8">
                  <c:v>0.11894204578475069</c:v>
                </c:pt>
                <c:pt idx="9">
                  <c:v>9.8944198827744009E-2</c:v>
                </c:pt>
                <c:pt idx="10">
                  <c:v>8.0161292237027365E-2</c:v>
                </c:pt>
                <c:pt idx="11">
                  <c:v>6.322181410035517E-2</c:v>
                </c:pt>
                <c:pt idx="12">
                  <c:v>4.8514682437418806E-2</c:v>
                </c:pt>
                <c:pt idx="13">
                  <c:v>3.6201327178353351E-2</c:v>
                </c:pt>
                <c:pt idx="14">
                  <c:v>2.6249650827934762E-2</c:v>
                </c:pt>
                <c:pt idx="15">
                  <c:v>1.8481217191338821E-2</c:v>
                </c:pt>
                <c:pt idx="16">
                  <c:v>1.2622883080568116E-2</c:v>
                </c:pt>
                <c:pt idx="17">
                  <c:v>8.3553990802850697E-3</c:v>
                </c:pt>
                <c:pt idx="18">
                  <c:v>5.3537216574286121E-3</c:v>
                </c:pt>
                <c:pt idx="19">
                  <c:v>3.3163052438283658E-3</c:v>
                </c:pt>
                <c:pt idx="20">
                  <c:v>1.9829580884644783E-3</c:v>
                </c:pt>
                <c:pt idx="21">
                  <c:v>1.1425880263314547E-3</c:v>
                </c:pt>
                <c:pt idx="22">
                  <c:v>6.3318325550218858E-4</c:v>
                </c:pt>
                <c:pt idx="23">
                  <c:v>3.3670370842208639E-4</c:v>
                </c:pt>
                <c:pt idx="24">
                  <c:v>1.7135681359374194E-4</c:v>
                </c:pt>
                <c:pt idx="25">
                  <c:v>8.3205321246428846E-5</c:v>
                </c:pt>
                <c:pt idx="26">
                  <c:v>3.8407426058409941E-5</c:v>
                </c:pt>
                <c:pt idx="27">
                  <c:v>1.6780478641461357E-5</c:v>
                </c:pt>
                <c:pt idx="28">
                  <c:v>6.9029218031062594E-6</c:v>
                </c:pt>
                <c:pt idx="29">
                  <c:v>2.6563817941732584E-6</c:v>
                </c:pt>
                <c:pt idx="30">
                  <c:v>9.4852692536965518E-7</c:v>
                </c:pt>
                <c:pt idx="31">
                  <c:v>3.1101436903694276E-7</c:v>
                </c:pt>
                <c:pt idx="32">
                  <c:v>9.2369017027248038E-8</c:v>
                </c:pt>
                <c:pt idx="33">
                  <c:v>2.4392623836731284E-8</c:v>
                </c:pt>
                <c:pt idx="34">
                  <c:v>5.5820286838886004E-9</c:v>
                </c:pt>
                <c:pt idx="35">
                  <c:v>1.0659150250641549E-9</c:v>
                </c:pt>
                <c:pt idx="36">
                  <c:v>1.5988725375962321E-10</c:v>
                </c:pt>
                <c:pt idx="37">
                  <c:v>1.6830237237855074E-11</c:v>
                </c:pt>
                <c:pt idx="38">
                  <c:v>9.3501317988083745E-13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6003072"/>
        <c:axId val="106008960"/>
      </c:barChart>
      <c:catAx>
        <c:axId val="1060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008960"/>
        <c:crosses val="autoZero"/>
        <c:auto val="1"/>
        <c:lblAlgn val="ctr"/>
        <c:lblOffset val="100"/>
        <c:tickLblSkip val="5"/>
        <c:noMultiLvlLbl val="0"/>
      </c:catAx>
      <c:valAx>
        <c:axId val="106008960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0307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Blackguard!$G$12:$G$31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0.30864197530864196</c:v>
                </c:pt>
                <c:pt idx="12">
                  <c:v>0.25925925925925924</c:v>
                </c:pt>
                <c:pt idx="13">
                  <c:v>0.18518518518518517</c:v>
                </c:pt>
                <c:pt idx="14">
                  <c:v>0.12345679012345678</c:v>
                </c:pt>
                <c:pt idx="15">
                  <c:v>7.407407407407407E-2</c:v>
                </c:pt>
                <c:pt idx="16">
                  <c:v>3.7037037037037035E-2</c:v>
                </c:pt>
                <c:pt idx="17">
                  <c:v>1.2345679012345678E-2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476480"/>
        <c:axId val="105478016"/>
      </c:barChart>
      <c:catAx>
        <c:axId val="105476480"/>
        <c:scaling>
          <c:orientation val="minMax"/>
        </c:scaling>
        <c:delete val="0"/>
        <c:axPos val="b"/>
        <c:majorTickMark val="out"/>
        <c:minorTickMark val="none"/>
        <c:tickLblPos val="none"/>
        <c:crossAx val="105478016"/>
        <c:crosses val="autoZero"/>
        <c:auto val="1"/>
        <c:lblAlgn val="ctr"/>
        <c:lblOffset val="100"/>
        <c:noMultiLvlLbl val="0"/>
      </c:catAx>
      <c:valAx>
        <c:axId val="1054780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4764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Blackguard!$K$12:$K$31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501824"/>
        <c:axId val="105503360"/>
      </c:barChart>
      <c:catAx>
        <c:axId val="105501824"/>
        <c:scaling>
          <c:orientation val="minMax"/>
        </c:scaling>
        <c:delete val="0"/>
        <c:axPos val="b"/>
        <c:majorTickMark val="out"/>
        <c:minorTickMark val="none"/>
        <c:tickLblPos val="none"/>
        <c:crossAx val="105503360"/>
        <c:crosses val="autoZero"/>
        <c:auto val="1"/>
        <c:lblAlgn val="ctr"/>
        <c:lblOffset val="100"/>
        <c:noMultiLvlLbl val="0"/>
      </c:catAx>
      <c:valAx>
        <c:axId val="10550336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5018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Blackguard!$O$12:$O$31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0.2857142857142857</c:v>
                </c:pt>
                <c:pt idx="15">
                  <c:v>0.17142857142857143</c:v>
                </c:pt>
                <c:pt idx="16">
                  <c:v>8.5714285714285715E-2</c:v>
                </c:pt>
                <c:pt idx="17">
                  <c:v>2.8571428571428571E-2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588608"/>
        <c:axId val="105590144"/>
      </c:barChart>
      <c:catAx>
        <c:axId val="105588608"/>
        <c:scaling>
          <c:orientation val="minMax"/>
        </c:scaling>
        <c:delete val="0"/>
        <c:axPos val="b"/>
        <c:majorTickMark val="out"/>
        <c:minorTickMark val="none"/>
        <c:tickLblPos val="none"/>
        <c:crossAx val="105590144"/>
        <c:crosses val="autoZero"/>
        <c:auto val="1"/>
        <c:lblAlgn val="ctr"/>
        <c:lblOffset val="100"/>
        <c:noMultiLvlLbl val="0"/>
      </c:catAx>
      <c:valAx>
        <c:axId val="10559014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5886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Blackguard!$S$12:$S$31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613952"/>
        <c:axId val="105623936"/>
      </c:barChart>
      <c:catAx>
        <c:axId val="105613952"/>
        <c:scaling>
          <c:orientation val="minMax"/>
        </c:scaling>
        <c:delete val="0"/>
        <c:axPos val="b"/>
        <c:majorTickMark val="out"/>
        <c:minorTickMark val="none"/>
        <c:tickLblPos val="none"/>
        <c:crossAx val="105623936"/>
        <c:crosses val="autoZero"/>
        <c:auto val="1"/>
        <c:lblAlgn val="ctr"/>
        <c:lblOffset val="100"/>
        <c:noMultiLvlLbl val="0"/>
      </c:catAx>
      <c:valAx>
        <c:axId val="10562393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6139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Blackguard!$W$12:$W$31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635200"/>
        <c:axId val="107426944"/>
      </c:barChart>
      <c:catAx>
        <c:axId val="105635200"/>
        <c:scaling>
          <c:orientation val="minMax"/>
        </c:scaling>
        <c:delete val="0"/>
        <c:axPos val="b"/>
        <c:majorTickMark val="out"/>
        <c:minorTickMark val="none"/>
        <c:tickLblPos val="none"/>
        <c:crossAx val="107426944"/>
        <c:crosses val="autoZero"/>
        <c:auto val="1"/>
        <c:lblAlgn val="ctr"/>
        <c:lblOffset val="100"/>
        <c:noMultiLvlLbl val="0"/>
      </c:catAx>
      <c:valAx>
        <c:axId val="10742694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6352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Blackguard!$AA$12:$AA$31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0.2857142857142857</c:v>
                </c:pt>
                <c:pt idx="15">
                  <c:v>0.17142857142857143</c:v>
                </c:pt>
                <c:pt idx="16">
                  <c:v>8.5714285714285715E-2</c:v>
                </c:pt>
                <c:pt idx="17">
                  <c:v>2.8571428571428571E-2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442560"/>
        <c:axId val="107444096"/>
      </c:barChart>
      <c:catAx>
        <c:axId val="107442560"/>
        <c:scaling>
          <c:orientation val="minMax"/>
        </c:scaling>
        <c:delete val="0"/>
        <c:axPos val="b"/>
        <c:majorTickMark val="out"/>
        <c:minorTickMark val="none"/>
        <c:tickLblPos val="none"/>
        <c:crossAx val="107444096"/>
        <c:crosses val="autoZero"/>
        <c:auto val="1"/>
        <c:lblAlgn val="ctr"/>
        <c:lblOffset val="100"/>
        <c:noMultiLvlLbl val="0"/>
      </c:catAx>
      <c:valAx>
        <c:axId val="10744409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4425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Blackguard!$AC$72:$AC$112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Blackguard!$AF$72:$AF$112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0.13181889965948423</c:v>
                </c:pt>
                <c:pt idx="6">
                  <c:v>0.12970988902651817</c:v>
                </c:pt>
                <c:pt idx="7">
                  <c:v>0.12378452219684913</c:v>
                </c:pt>
                <c:pt idx="8">
                  <c:v>0.11456585641846961</c:v>
                </c:pt>
                <c:pt idx="9">
                  <c:v>0.10282448609979039</c:v>
                </c:pt>
                <c:pt idx="10">
                  <c:v>8.9475982511298846E-2</c:v>
                </c:pt>
                <c:pt idx="11">
                  <c:v>7.5467488857317883E-2</c:v>
                </c:pt>
                <c:pt idx="12">
                  <c:v>6.1672171177358966E-2</c:v>
                </c:pt>
                <c:pt idx="13">
                  <c:v>4.8807034387887922E-2</c:v>
                </c:pt>
                <c:pt idx="14">
                  <c:v>3.7383536228000017E-2</c:v>
                </c:pt>
                <c:pt idx="15">
                  <c:v>2.7693253077572588E-2</c:v>
                </c:pt>
                <c:pt idx="16">
                  <c:v>1.9824392178193907E-2</c:v>
                </c:pt>
                <c:pt idx="17">
                  <c:v>1.3700460922374941E-2</c:v>
                </c:pt>
                <c:pt idx="18">
                  <c:v>9.1304229884006122E-3</c:v>
                </c:pt>
                <c:pt idx="19">
                  <c:v>5.8600923641911849E-3</c:v>
                </c:pt>
                <c:pt idx="20">
                  <c:v>3.6168482727586882E-3</c:v>
                </c:pt>
                <c:pt idx="21">
                  <c:v>2.1430266447312473E-3</c:v>
                </c:pt>
                <c:pt idx="22">
                  <c:v>1.2165911269473749E-3</c:v>
                </c:pt>
                <c:pt idx="23">
                  <c:v>6.6023743598940705E-4</c:v>
                </c:pt>
                <c:pt idx="24">
                  <c:v>3.4163248498511253E-4</c:v>
                </c:pt>
                <c:pt idx="25">
                  <c:v>1.6803547089257301E-4</c:v>
                </c:pt>
                <c:pt idx="26">
                  <c:v>7.8284206925507407E-5</c:v>
                </c:pt>
                <c:pt idx="27">
                  <c:v>3.439816208171655E-5</c:v>
                </c:pt>
                <c:pt idx="28">
                  <c:v>1.4182942547302008E-5</c:v>
                </c:pt>
                <c:pt idx="29">
                  <c:v>5.4533088365941235E-6</c:v>
                </c:pt>
                <c:pt idx="30">
                  <c:v>1.9402297828682248E-6</c:v>
                </c:pt>
                <c:pt idx="31">
                  <c:v>6.3252985952495193E-7</c:v>
                </c:pt>
                <c:pt idx="32">
                  <c:v>1.8655135900348887E-7</c:v>
                </c:pt>
                <c:pt idx="33">
                  <c:v>4.8926256929442979E-8</c:v>
                </c:pt>
                <c:pt idx="34">
                  <c:v>1.1137366793044128E-8</c:v>
                </c:pt>
                <c:pt idx="35">
                  <c:v>2.1214031986750725E-9</c:v>
                </c:pt>
                <c:pt idx="36">
                  <c:v>3.1821047980126086E-10</c:v>
                </c:pt>
                <c:pt idx="37">
                  <c:v>3.3495839979080082E-11</c:v>
                </c:pt>
                <c:pt idx="38">
                  <c:v>1.8608799988377822E-12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473152"/>
        <c:axId val="107544576"/>
      </c:barChart>
      <c:catAx>
        <c:axId val="1074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544576"/>
        <c:crosses val="autoZero"/>
        <c:auto val="1"/>
        <c:lblAlgn val="ctr"/>
        <c:lblOffset val="100"/>
        <c:tickLblSkip val="5"/>
        <c:noMultiLvlLbl val="0"/>
      </c:catAx>
      <c:valAx>
        <c:axId val="107544576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47315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'BG Rolls'!$W$12:$W$31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2916864"/>
        <c:axId val="102918400"/>
      </c:barChart>
      <c:catAx>
        <c:axId val="102916864"/>
        <c:scaling>
          <c:orientation val="minMax"/>
        </c:scaling>
        <c:delete val="0"/>
        <c:axPos val="b"/>
        <c:majorTickMark val="out"/>
        <c:minorTickMark val="none"/>
        <c:tickLblPos val="none"/>
        <c:crossAx val="102918400"/>
        <c:crosses val="autoZero"/>
        <c:auto val="1"/>
        <c:lblAlgn val="ctr"/>
        <c:lblOffset val="100"/>
        <c:noMultiLvlLbl val="0"/>
      </c:catAx>
      <c:valAx>
        <c:axId val="1029184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29168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Bard!$G$12:$G$31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725952"/>
        <c:axId val="105727488"/>
      </c:barChart>
      <c:catAx>
        <c:axId val="105725952"/>
        <c:scaling>
          <c:orientation val="minMax"/>
        </c:scaling>
        <c:delete val="0"/>
        <c:axPos val="b"/>
        <c:majorTickMark val="out"/>
        <c:minorTickMark val="none"/>
        <c:tickLblPos val="none"/>
        <c:crossAx val="105727488"/>
        <c:crosses val="autoZero"/>
        <c:auto val="1"/>
        <c:lblAlgn val="ctr"/>
        <c:lblOffset val="100"/>
        <c:noMultiLvlLbl val="0"/>
      </c:catAx>
      <c:valAx>
        <c:axId val="10572748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7259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Bard!$K$12:$K$31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0.30864197530864196</c:v>
                </c:pt>
                <c:pt idx="12">
                  <c:v>0.25925925925925924</c:v>
                </c:pt>
                <c:pt idx="13">
                  <c:v>0.18518518518518517</c:v>
                </c:pt>
                <c:pt idx="14">
                  <c:v>0.12345679012345678</c:v>
                </c:pt>
                <c:pt idx="15">
                  <c:v>7.407407407407407E-2</c:v>
                </c:pt>
                <c:pt idx="16">
                  <c:v>3.7037037037037035E-2</c:v>
                </c:pt>
                <c:pt idx="17">
                  <c:v>1.2345679012345678E-2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569920"/>
        <c:axId val="107571456"/>
      </c:barChart>
      <c:catAx>
        <c:axId val="107569920"/>
        <c:scaling>
          <c:orientation val="minMax"/>
        </c:scaling>
        <c:delete val="0"/>
        <c:axPos val="b"/>
        <c:majorTickMark val="out"/>
        <c:minorTickMark val="none"/>
        <c:tickLblPos val="none"/>
        <c:crossAx val="107571456"/>
        <c:crosses val="autoZero"/>
        <c:auto val="1"/>
        <c:lblAlgn val="ctr"/>
        <c:lblOffset val="100"/>
        <c:noMultiLvlLbl val="0"/>
      </c:catAx>
      <c:valAx>
        <c:axId val="10757145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5699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Bard!$O$12:$O$31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890176"/>
        <c:axId val="107891712"/>
      </c:barChart>
      <c:catAx>
        <c:axId val="107890176"/>
        <c:scaling>
          <c:orientation val="minMax"/>
        </c:scaling>
        <c:delete val="0"/>
        <c:axPos val="b"/>
        <c:majorTickMark val="out"/>
        <c:minorTickMark val="none"/>
        <c:tickLblPos val="none"/>
        <c:crossAx val="107891712"/>
        <c:crosses val="autoZero"/>
        <c:auto val="1"/>
        <c:lblAlgn val="ctr"/>
        <c:lblOffset val="100"/>
        <c:noMultiLvlLbl val="0"/>
      </c:catAx>
      <c:valAx>
        <c:axId val="10789171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8901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Bard!$S$12:$S$31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0.375</c:v>
                </c:pt>
                <c:pt idx="13">
                  <c:v>0.26785714285714285</c:v>
                </c:pt>
                <c:pt idx="14">
                  <c:v>0.17857142857142858</c:v>
                </c:pt>
                <c:pt idx="15">
                  <c:v>0.10714285714285714</c:v>
                </c:pt>
                <c:pt idx="16">
                  <c:v>5.3571428571428568E-2</c:v>
                </c:pt>
                <c:pt idx="17">
                  <c:v>1.7857142857142856E-2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911424"/>
        <c:axId val="107925504"/>
      </c:barChart>
      <c:catAx>
        <c:axId val="107911424"/>
        <c:scaling>
          <c:orientation val="minMax"/>
        </c:scaling>
        <c:delete val="0"/>
        <c:axPos val="b"/>
        <c:majorTickMark val="out"/>
        <c:minorTickMark val="none"/>
        <c:tickLblPos val="none"/>
        <c:crossAx val="107925504"/>
        <c:crosses val="autoZero"/>
        <c:auto val="1"/>
        <c:lblAlgn val="ctr"/>
        <c:lblOffset val="100"/>
        <c:noMultiLvlLbl val="0"/>
      </c:catAx>
      <c:valAx>
        <c:axId val="10792550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9114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Bard!$W$12:$W$31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936768"/>
        <c:axId val="107946752"/>
      </c:barChart>
      <c:catAx>
        <c:axId val="107936768"/>
        <c:scaling>
          <c:orientation val="minMax"/>
        </c:scaling>
        <c:delete val="0"/>
        <c:axPos val="b"/>
        <c:majorTickMark val="out"/>
        <c:minorTickMark val="none"/>
        <c:tickLblPos val="none"/>
        <c:crossAx val="107946752"/>
        <c:crosses val="autoZero"/>
        <c:auto val="1"/>
        <c:lblAlgn val="ctr"/>
        <c:lblOffset val="100"/>
        <c:noMultiLvlLbl val="0"/>
      </c:catAx>
      <c:valAx>
        <c:axId val="1079467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9367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Bard!$AA$12:$AA$31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0.3</c:v>
                </c:pt>
                <c:pt idx="16">
                  <c:v>0.15</c:v>
                </c:pt>
                <c:pt idx="17">
                  <c:v>0.05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970560"/>
        <c:axId val="107972096"/>
      </c:barChart>
      <c:catAx>
        <c:axId val="107970560"/>
        <c:scaling>
          <c:orientation val="minMax"/>
        </c:scaling>
        <c:delete val="0"/>
        <c:axPos val="b"/>
        <c:majorTickMark val="out"/>
        <c:minorTickMark val="none"/>
        <c:tickLblPos val="none"/>
        <c:crossAx val="107972096"/>
        <c:crosses val="autoZero"/>
        <c:auto val="1"/>
        <c:lblAlgn val="ctr"/>
        <c:lblOffset val="100"/>
        <c:noMultiLvlLbl val="0"/>
      </c:catAx>
      <c:valAx>
        <c:axId val="10797209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9705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Bard!$AC$72:$AC$112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Bard!$AF$72:$AF$112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0.13169819229984306</c:v>
                </c:pt>
                <c:pt idx="6">
                  <c:v>0.12958196721223886</c:v>
                </c:pt>
                <c:pt idx="7">
                  <c:v>0.12366271003961864</c:v>
                </c:pt>
                <c:pt idx="8">
                  <c:v>0.11446246916381193</c:v>
                </c:pt>
                <c:pt idx="9">
                  <c:v>0.10274907523102987</c:v>
                </c:pt>
                <c:pt idx="10">
                  <c:v>8.943412344730868E-2</c:v>
                </c:pt>
                <c:pt idx="11">
                  <c:v>7.5460311920040685E-2</c:v>
                </c:pt>
                <c:pt idx="12">
                  <c:v>6.1696659013564192E-2</c:v>
                </c:pt>
                <c:pt idx="13">
                  <c:v>4.8856954767015438E-2</c:v>
                </c:pt>
                <c:pt idx="14">
                  <c:v>3.7450767753915419E-2</c:v>
                </c:pt>
                <c:pt idx="15">
                  <c:v>2.7769208254068135E-2</c:v>
                </c:pt>
                <c:pt idx="16">
                  <c:v>1.9901260953440532E-2</c:v>
                </c:pt>
                <c:pt idx="17">
                  <c:v>1.3772082400798909E-2</c:v>
                </c:pt>
                <c:pt idx="18">
                  <c:v>9.1927096448192833E-3</c:v>
                </c:pt>
                <c:pt idx="19">
                  <c:v>5.9110334739880871E-3</c:v>
                </c:pt>
                <c:pt idx="20">
                  <c:v>3.6561930713714685E-3</c:v>
                </c:pt>
                <c:pt idx="21">
                  <c:v>2.1717867582965464E-3</c:v>
                </c:pt>
                <c:pt idx="22">
                  <c:v>1.2365025237071462E-3</c:v>
                </c:pt>
                <c:pt idx="23">
                  <c:v>6.7328963743565904E-4</c:v>
                </c:pt>
                <c:pt idx="24">
                  <c:v>3.4972384960639042E-4</c:v>
                </c:pt>
                <c:pt idx="25">
                  <c:v>1.7276956784632882E-4</c:v>
                </c:pt>
                <c:pt idx="26">
                  <c:v>8.0890631616485886E-5</c:v>
                </c:pt>
                <c:pt idx="27">
                  <c:v>3.5743082369642614E-5</c:v>
                </c:pt>
                <c:pt idx="28">
                  <c:v>1.4829999244479254E-5</c:v>
                </c:pt>
                <c:pt idx="29">
                  <c:v>5.7416688142409624E-6</c:v>
                </c:pt>
                <c:pt idx="30">
                  <c:v>2.0582439515245361E-6</c:v>
                </c:pt>
                <c:pt idx="31">
                  <c:v>6.7635422980437127E-7</c:v>
                </c:pt>
                <c:pt idx="32">
                  <c:v>2.0106447405975672E-7</c:v>
                </c:pt>
                <c:pt idx="33">
                  <c:v>5.3110141339667629E-8</c:v>
                </c:pt>
                <c:pt idx="34">
                  <c:v>1.2153769694795143E-8</c:v>
                </c:pt>
                <c:pt idx="35">
                  <c:v>2.3208203437297257E-9</c:v>
                </c:pt>
                <c:pt idx="36">
                  <c:v>3.4812305155945892E-10</c:v>
                </c:pt>
                <c:pt idx="37">
                  <c:v>3.6644531743100929E-11</c:v>
                </c:pt>
                <c:pt idx="38">
                  <c:v>2.0358073190611631E-12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8001152"/>
        <c:axId val="108002688"/>
      </c:barChart>
      <c:catAx>
        <c:axId val="10800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02688"/>
        <c:crosses val="autoZero"/>
        <c:auto val="1"/>
        <c:lblAlgn val="ctr"/>
        <c:lblOffset val="100"/>
        <c:tickLblSkip val="5"/>
        <c:noMultiLvlLbl val="0"/>
      </c:catAx>
      <c:valAx>
        <c:axId val="108002688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0115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Paladin!$G$12:$G$31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0.30864197530864196</c:v>
                </c:pt>
                <c:pt idx="12">
                  <c:v>0.25925925925925924</c:v>
                </c:pt>
                <c:pt idx="13">
                  <c:v>0.18518518518518517</c:v>
                </c:pt>
                <c:pt idx="14">
                  <c:v>0.12345679012345678</c:v>
                </c:pt>
                <c:pt idx="15">
                  <c:v>7.407407407407407E-2</c:v>
                </c:pt>
                <c:pt idx="16">
                  <c:v>3.7037037037037035E-2</c:v>
                </c:pt>
                <c:pt idx="17">
                  <c:v>1.2345679012345678E-2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569152"/>
        <c:axId val="113570944"/>
      </c:barChart>
      <c:catAx>
        <c:axId val="113569152"/>
        <c:scaling>
          <c:orientation val="minMax"/>
        </c:scaling>
        <c:delete val="0"/>
        <c:axPos val="b"/>
        <c:majorTickMark val="out"/>
        <c:minorTickMark val="none"/>
        <c:tickLblPos val="none"/>
        <c:crossAx val="113570944"/>
        <c:crosses val="autoZero"/>
        <c:auto val="1"/>
        <c:lblAlgn val="ctr"/>
        <c:lblOffset val="100"/>
        <c:noMultiLvlLbl val="0"/>
      </c:catAx>
      <c:valAx>
        <c:axId val="11357094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569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Paladin!$K$12:$K$31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630976"/>
        <c:axId val="107632512"/>
      </c:barChart>
      <c:catAx>
        <c:axId val="107630976"/>
        <c:scaling>
          <c:orientation val="minMax"/>
        </c:scaling>
        <c:delete val="0"/>
        <c:axPos val="b"/>
        <c:majorTickMark val="out"/>
        <c:minorTickMark val="none"/>
        <c:tickLblPos val="none"/>
        <c:crossAx val="107632512"/>
        <c:crosses val="autoZero"/>
        <c:auto val="1"/>
        <c:lblAlgn val="ctr"/>
        <c:lblOffset val="100"/>
        <c:noMultiLvlLbl val="0"/>
      </c:catAx>
      <c:valAx>
        <c:axId val="10763251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6309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Paladin!$O$12:$O$31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660416"/>
        <c:axId val="107661952"/>
      </c:barChart>
      <c:catAx>
        <c:axId val="107660416"/>
        <c:scaling>
          <c:orientation val="minMax"/>
        </c:scaling>
        <c:delete val="0"/>
        <c:axPos val="b"/>
        <c:majorTickMark val="out"/>
        <c:minorTickMark val="none"/>
        <c:tickLblPos val="none"/>
        <c:crossAx val="107661952"/>
        <c:crosses val="autoZero"/>
        <c:auto val="1"/>
        <c:lblAlgn val="ctr"/>
        <c:lblOffset val="100"/>
        <c:noMultiLvlLbl val="0"/>
      </c:catAx>
      <c:valAx>
        <c:axId val="1076619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6604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'BG Rolls'!$AA$12:$AA$31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2954880"/>
        <c:axId val="102956416"/>
      </c:barChart>
      <c:catAx>
        <c:axId val="102954880"/>
        <c:scaling>
          <c:orientation val="minMax"/>
        </c:scaling>
        <c:delete val="0"/>
        <c:axPos val="b"/>
        <c:majorTickMark val="out"/>
        <c:minorTickMark val="none"/>
        <c:tickLblPos val="none"/>
        <c:crossAx val="102956416"/>
        <c:crosses val="autoZero"/>
        <c:auto val="1"/>
        <c:lblAlgn val="ctr"/>
        <c:lblOffset val="100"/>
        <c:noMultiLvlLbl val="0"/>
      </c:catAx>
      <c:valAx>
        <c:axId val="10295641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29548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Paladin!$S$12:$S$31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669376"/>
        <c:axId val="107670912"/>
      </c:barChart>
      <c:catAx>
        <c:axId val="107669376"/>
        <c:scaling>
          <c:orientation val="minMax"/>
        </c:scaling>
        <c:delete val="0"/>
        <c:axPos val="b"/>
        <c:majorTickMark val="out"/>
        <c:minorTickMark val="none"/>
        <c:tickLblPos val="none"/>
        <c:crossAx val="107670912"/>
        <c:crosses val="autoZero"/>
        <c:auto val="1"/>
        <c:lblAlgn val="ctr"/>
        <c:lblOffset val="100"/>
        <c:noMultiLvlLbl val="0"/>
      </c:catAx>
      <c:valAx>
        <c:axId val="10767091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6693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Paladin!$W$12:$W$31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0.375</c:v>
                </c:pt>
                <c:pt idx="13">
                  <c:v>0.26785714285714285</c:v>
                </c:pt>
                <c:pt idx="14">
                  <c:v>0.17857142857142858</c:v>
                </c:pt>
                <c:pt idx="15">
                  <c:v>0.10714285714285714</c:v>
                </c:pt>
                <c:pt idx="16">
                  <c:v>5.3571428571428568E-2</c:v>
                </c:pt>
                <c:pt idx="17">
                  <c:v>1.7857142857142856E-2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838080"/>
        <c:axId val="107839872"/>
      </c:barChart>
      <c:catAx>
        <c:axId val="107838080"/>
        <c:scaling>
          <c:orientation val="minMax"/>
        </c:scaling>
        <c:delete val="0"/>
        <c:axPos val="b"/>
        <c:majorTickMark val="out"/>
        <c:minorTickMark val="none"/>
        <c:tickLblPos val="none"/>
        <c:crossAx val="107839872"/>
        <c:crosses val="autoZero"/>
        <c:auto val="1"/>
        <c:lblAlgn val="ctr"/>
        <c:lblOffset val="100"/>
        <c:noMultiLvlLbl val="0"/>
      </c:catAx>
      <c:valAx>
        <c:axId val="10783987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8380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Paladin!$AA$12:$AA$31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0.75</c:v>
                </c:pt>
                <c:pt idx="17">
                  <c:v>0.25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851136"/>
        <c:axId val="113837184"/>
      </c:barChart>
      <c:catAx>
        <c:axId val="107851136"/>
        <c:scaling>
          <c:orientation val="minMax"/>
        </c:scaling>
        <c:delete val="0"/>
        <c:axPos val="b"/>
        <c:majorTickMark val="out"/>
        <c:minorTickMark val="none"/>
        <c:tickLblPos val="none"/>
        <c:crossAx val="113837184"/>
        <c:crosses val="autoZero"/>
        <c:auto val="1"/>
        <c:lblAlgn val="ctr"/>
        <c:lblOffset val="100"/>
        <c:noMultiLvlLbl val="0"/>
      </c:catAx>
      <c:valAx>
        <c:axId val="11383718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78511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Paladin!$AC$72:$AC$112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Paladin!$AF$72:$AF$112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9.1182268934202435E-2</c:v>
                </c:pt>
                <c:pt idx="6">
                  <c:v>9.8748205580777945E-2</c:v>
                </c:pt>
                <c:pt idx="7">
                  <c:v>0.10304096176560243</c:v>
                </c:pt>
                <c:pt idx="8">
                  <c:v>0.10366980528498916</c:v>
                </c:pt>
                <c:pt idx="9">
                  <c:v>0.10062031992533828</c:v>
                </c:pt>
                <c:pt idx="10">
                  <c:v>9.4248820582959886E-2</c:v>
                </c:pt>
                <c:pt idx="11">
                  <c:v>8.5217318287520702E-2</c:v>
                </c:pt>
                <c:pt idx="12">
                  <c:v>7.4385382416469012E-2</c:v>
                </c:pt>
                <c:pt idx="13">
                  <c:v>6.2682343786014352E-2</c:v>
                </c:pt>
                <c:pt idx="14">
                  <c:v>5.0984311198518484E-2</c:v>
                </c:pt>
                <c:pt idx="15">
                  <c:v>4.00166527267065E-2</c:v>
                </c:pt>
                <c:pt idx="16">
                  <c:v>3.0295391064452306E-2</c:v>
                </c:pt>
                <c:pt idx="17">
                  <c:v>2.2110513391068044E-2</c:v>
                </c:pt>
                <c:pt idx="18">
                  <c:v>1.5545116581408017E-2</c:v>
                </c:pt>
                <c:pt idx="19">
                  <c:v>1.0518941613496289E-2</c:v>
                </c:pt>
                <c:pt idx="20">
                  <c:v>6.8431325830654354E-3</c:v>
                </c:pt>
                <c:pt idx="21">
                  <c:v>4.2742909842313388E-3</c:v>
                </c:pt>
                <c:pt idx="22">
                  <c:v>2.5592085198900489E-3</c:v>
                </c:pt>
                <c:pt idx="23">
                  <c:v>1.4660558156510994E-3</c:v>
                </c:pt>
                <c:pt idx="24">
                  <c:v>8.0169083399607964E-4</c:v>
                </c:pt>
                <c:pt idx="25">
                  <c:v>4.1733938921138737E-4</c:v>
                </c:pt>
                <c:pt idx="26">
                  <c:v>2.0614780559123763E-4</c:v>
                </c:pt>
                <c:pt idx="27">
                  <c:v>9.6241520357330659E-5</c:v>
                </c:pt>
                <c:pt idx="28">
                  <c:v>4.2261283034029794E-5</c:v>
                </c:pt>
                <c:pt idx="29">
                  <c:v>1.7350289909316553E-5</c:v>
                </c:pt>
                <c:pt idx="30">
                  <c:v>6.6093344497372426E-6</c:v>
                </c:pt>
                <c:pt idx="31">
                  <c:v>2.313403250879013E-6</c:v>
                </c:pt>
                <c:pt idx="32">
                  <c:v>7.3438712365468499E-7</c:v>
                </c:pt>
                <c:pt idx="33">
                  <c:v>2.0761272850669375E-7</c:v>
                </c:pt>
                <c:pt idx="34">
                  <c:v>5.0885472673209247E-8</c:v>
                </c:pt>
                <c:pt idx="35">
                  <c:v>1.0376645407870118E-8</c:v>
                </c:pt>
                <c:pt idx="36">
                  <c:v>1.6462947041332399E-9</c:v>
                </c:pt>
                <c:pt idx="37">
                  <c:v>1.7959578590544438E-10</c:v>
                </c:pt>
                <c:pt idx="38">
                  <c:v>9.977543661413575E-12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853952"/>
        <c:axId val="113855488"/>
      </c:barChart>
      <c:catAx>
        <c:axId val="1138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855488"/>
        <c:crosses val="autoZero"/>
        <c:auto val="1"/>
        <c:lblAlgn val="ctr"/>
        <c:lblOffset val="100"/>
        <c:tickLblSkip val="5"/>
        <c:noMultiLvlLbl val="0"/>
      </c:catAx>
      <c:valAx>
        <c:axId val="113855488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53952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Ranger!$G$12:$G$31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0.375</c:v>
                </c:pt>
                <c:pt idx="13">
                  <c:v>0.26785714285714285</c:v>
                </c:pt>
                <c:pt idx="14">
                  <c:v>0.17857142857142858</c:v>
                </c:pt>
                <c:pt idx="15">
                  <c:v>0.10714285714285714</c:v>
                </c:pt>
                <c:pt idx="16">
                  <c:v>5.3571428571428568E-2</c:v>
                </c:pt>
                <c:pt idx="17">
                  <c:v>1.7857142857142856E-2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683456"/>
        <c:axId val="113685248"/>
      </c:barChart>
      <c:catAx>
        <c:axId val="113683456"/>
        <c:scaling>
          <c:orientation val="minMax"/>
        </c:scaling>
        <c:delete val="0"/>
        <c:axPos val="b"/>
        <c:majorTickMark val="out"/>
        <c:minorTickMark val="none"/>
        <c:tickLblPos val="none"/>
        <c:crossAx val="113685248"/>
        <c:crosses val="autoZero"/>
        <c:auto val="1"/>
        <c:lblAlgn val="ctr"/>
        <c:lblOffset val="100"/>
        <c:noMultiLvlLbl val="0"/>
      </c:catAx>
      <c:valAx>
        <c:axId val="11368524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6834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Ranger!$K$12:$K$31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0.375</c:v>
                </c:pt>
                <c:pt idx="13">
                  <c:v>0.26785714285714285</c:v>
                </c:pt>
                <c:pt idx="14">
                  <c:v>0.17857142857142858</c:v>
                </c:pt>
                <c:pt idx="15">
                  <c:v>0.10714285714285714</c:v>
                </c:pt>
                <c:pt idx="16">
                  <c:v>5.3571428571428568E-2</c:v>
                </c:pt>
                <c:pt idx="17">
                  <c:v>1.7857142857142856E-2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594368"/>
        <c:axId val="113595904"/>
      </c:barChart>
      <c:catAx>
        <c:axId val="113594368"/>
        <c:scaling>
          <c:orientation val="minMax"/>
        </c:scaling>
        <c:delete val="0"/>
        <c:axPos val="b"/>
        <c:majorTickMark val="out"/>
        <c:minorTickMark val="none"/>
        <c:tickLblPos val="none"/>
        <c:crossAx val="113595904"/>
        <c:crosses val="autoZero"/>
        <c:auto val="1"/>
        <c:lblAlgn val="ctr"/>
        <c:lblOffset val="100"/>
        <c:noMultiLvlLbl val="0"/>
      </c:catAx>
      <c:valAx>
        <c:axId val="11359590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5943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Ranger!$O$12:$O$31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0.2857142857142857</c:v>
                </c:pt>
                <c:pt idx="15">
                  <c:v>0.17142857142857143</c:v>
                </c:pt>
                <c:pt idx="16">
                  <c:v>8.5714285714285715E-2</c:v>
                </c:pt>
                <c:pt idx="17">
                  <c:v>2.8571428571428571E-2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873664"/>
        <c:axId val="113875200"/>
      </c:barChart>
      <c:catAx>
        <c:axId val="113873664"/>
        <c:scaling>
          <c:orientation val="minMax"/>
        </c:scaling>
        <c:delete val="0"/>
        <c:axPos val="b"/>
        <c:majorTickMark val="out"/>
        <c:minorTickMark val="none"/>
        <c:tickLblPos val="none"/>
        <c:crossAx val="113875200"/>
        <c:crosses val="autoZero"/>
        <c:auto val="1"/>
        <c:lblAlgn val="ctr"/>
        <c:lblOffset val="100"/>
        <c:noMultiLvlLbl val="0"/>
      </c:catAx>
      <c:valAx>
        <c:axId val="1138752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8736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Ranger!$S$12:$S$31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890816"/>
        <c:axId val="113892352"/>
      </c:barChart>
      <c:catAx>
        <c:axId val="113890816"/>
        <c:scaling>
          <c:orientation val="minMax"/>
        </c:scaling>
        <c:delete val="0"/>
        <c:axPos val="b"/>
        <c:majorTickMark val="out"/>
        <c:minorTickMark val="none"/>
        <c:tickLblPos val="none"/>
        <c:crossAx val="113892352"/>
        <c:crosses val="autoZero"/>
        <c:auto val="1"/>
        <c:lblAlgn val="ctr"/>
        <c:lblOffset val="100"/>
        <c:noMultiLvlLbl val="0"/>
      </c:catAx>
      <c:valAx>
        <c:axId val="11389235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8908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Ranger!$W$12:$W$31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0.2857142857142857</c:v>
                </c:pt>
                <c:pt idx="15">
                  <c:v>0.17142857142857143</c:v>
                </c:pt>
                <c:pt idx="16">
                  <c:v>8.5714285714285715E-2</c:v>
                </c:pt>
                <c:pt idx="17">
                  <c:v>2.8571428571428571E-2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809664"/>
        <c:axId val="113811456"/>
      </c:barChart>
      <c:catAx>
        <c:axId val="113809664"/>
        <c:scaling>
          <c:orientation val="minMax"/>
        </c:scaling>
        <c:delete val="0"/>
        <c:axPos val="b"/>
        <c:majorTickMark val="out"/>
        <c:minorTickMark val="none"/>
        <c:tickLblPos val="none"/>
        <c:crossAx val="113811456"/>
        <c:crosses val="autoZero"/>
        <c:auto val="1"/>
        <c:lblAlgn val="ctr"/>
        <c:lblOffset val="100"/>
        <c:noMultiLvlLbl val="0"/>
      </c:catAx>
      <c:valAx>
        <c:axId val="11381145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8096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Ranger!$AA$12:$AA$31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822720"/>
        <c:axId val="114299648"/>
      </c:barChart>
      <c:catAx>
        <c:axId val="113822720"/>
        <c:scaling>
          <c:orientation val="minMax"/>
        </c:scaling>
        <c:delete val="0"/>
        <c:axPos val="b"/>
        <c:majorTickMark val="out"/>
        <c:minorTickMark val="none"/>
        <c:tickLblPos val="none"/>
        <c:crossAx val="114299648"/>
        <c:crosses val="autoZero"/>
        <c:auto val="1"/>
        <c:lblAlgn val="ctr"/>
        <c:lblOffset val="100"/>
        <c:noMultiLvlLbl val="0"/>
      </c:catAx>
      <c:valAx>
        <c:axId val="11429964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8227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'BG Rolls'!$AC$8:$AC$122</c:f>
              <c:numCache>
                <c:formatCode>General</c:formatCode>
                <c:ptCount val="1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  <c:pt idx="64">
                  <c:v>70</c:v>
                </c:pt>
                <c:pt idx="65">
                  <c:v>71</c:v>
                </c:pt>
                <c:pt idx="66">
                  <c:v>72</c:v>
                </c:pt>
                <c:pt idx="67">
                  <c:v>73</c:v>
                </c:pt>
                <c:pt idx="68">
                  <c:v>74</c:v>
                </c:pt>
                <c:pt idx="69">
                  <c:v>75</c:v>
                </c:pt>
                <c:pt idx="70">
                  <c:v>76</c:v>
                </c:pt>
                <c:pt idx="71">
                  <c:v>77</c:v>
                </c:pt>
                <c:pt idx="72">
                  <c:v>78</c:v>
                </c:pt>
                <c:pt idx="73">
                  <c:v>79</c:v>
                </c:pt>
                <c:pt idx="74">
                  <c:v>80</c:v>
                </c:pt>
                <c:pt idx="75">
                  <c:v>81</c:v>
                </c:pt>
                <c:pt idx="76">
                  <c:v>82</c:v>
                </c:pt>
                <c:pt idx="77">
                  <c:v>83</c:v>
                </c:pt>
                <c:pt idx="78">
                  <c:v>84</c:v>
                </c:pt>
                <c:pt idx="79">
                  <c:v>85</c:v>
                </c:pt>
                <c:pt idx="80">
                  <c:v>86</c:v>
                </c:pt>
                <c:pt idx="81">
                  <c:v>87</c:v>
                </c:pt>
                <c:pt idx="82">
                  <c:v>88</c:v>
                </c:pt>
                <c:pt idx="83">
                  <c:v>89</c:v>
                </c:pt>
                <c:pt idx="84">
                  <c:v>90</c:v>
                </c:pt>
                <c:pt idx="85">
                  <c:v>91</c:v>
                </c:pt>
                <c:pt idx="86">
                  <c:v>92</c:v>
                </c:pt>
                <c:pt idx="87">
                  <c:v>93</c:v>
                </c:pt>
                <c:pt idx="88">
                  <c:v>94</c:v>
                </c:pt>
                <c:pt idx="89">
                  <c:v>95</c:v>
                </c:pt>
                <c:pt idx="90">
                  <c:v>96</c:v>
                </c:pt>
                <c:pt idx="91">
                  <c:v>97</c:v>
                </c:pt>
                <c:pt idx="92">
                  <c:v>98</c:v>
                </c:pt>
                <c:pt idx="93">
                  <c:v>99</c:v>
                </c:pt>
                <c:pt idx="94">
                  <c:v>100</c:v>
                </c:pt>
                <c:pt idx="95">
                  <c:v>101</c:v>
                </c:pt>
                <c:pt idx="96">
                  <c:v>102</c:v>
                </c:pt>
                <c:pt idx="97">
                  <c:v>103</c:v>
                </c:pt>
                <c:pt idx="98">
                  <c:v>104</c:v>
                </c:pt>
                <c:pt idx="99">
                  <c:v>105</c:v>
                </c:pt>
                <c:pt idx="100">
                  <c:v>106</c:v>
                </c:pt>
                <c:pt idx="101">
                  <c:v>107</c:v>
                </c:pt>
                <c:pt idx="102">
                  <c:v>108</c:v>
                </c:pt>
                <c:pt idx="103">
                  <c:v>109</c:v>
                </c:pt>
                <c:pt idx="104">
                  <c:v>110</c:v>
                </c:pt>
                <c:pt idx="105">
                  <c:v>111</c:v>
                </c:pt>
                <c:pt idx="106">
                  <c:v>112</c:v>
                </c:pt>
                <c:pt idx="107">
                  <c:v>113</c:v>
                </c:pt>
                <c:pt idx="108">
                  <c:v>114</c:v>
                </c:pt>
                <c:pt idx="109">
                  <c:v>115</c:v>
                </c:pt>
                <c:pt idx="110">
                  <c:v>116</c:v>
                </c:pt>
                <c:pt idx="111">
                  <c:v>117</c:v>
                </c:pt>
                <c:pt idx="112">
                  <c:v>118</c:v>
                </c:pt>
                <c:pt idx="113">
                  <c:v>119</c:v>
                </c:pt>
                <c:pt idx="114">
                  <c:v>120</c:v>
                </c:pt>
              </c:numCache>
            </c:numRef>
          </c:cat>
          <c:val>
            <c:numRef>
              <c:f>'BG Rolls'!$AF$8:$AF$122</c:f>
              <c:numCache>
                <c:formatCode>General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9.8464004200485102E-15</c:v>
                </c:pt>
                <c:pt idx="13">
                  <c:v>1.7723520756087316E-13</c:v>
                </c:pt>
                <c:pt idx="14">
                  <c:v>1.6837344718282948E-12</c:v>
                </c:pt>
                <c:pt idx="15">
                  <c:v>1.1224896478855299E-11</c:v>
                </c:pt>
                <c:pt idx="16">
                  <c:v>5.8930706513990314E-11</c:v>
                </c:pt>
                <c:pt idx="17">
                  <c:v>2.5929510866155741E-10</c:v>
                </c:pt>
                <c:pt idx="18">
                  <c:v>9.9378734799507603E-10</c:v>
                </c:pt>
                <c:pt idx="19">
                  <c:v>3.4046883372443733E-9</c:v>
                </c:pt>
                <c:pt idx="20">
                  <c:v>1.0619313313821056E-8</c:v>
                </c:pt>
                <c:pt idx="21">
                  <c:v>3.0563522295843172E-8</c:v>
                </c:pt>
                <c:pt idx="22">
                  <c:v>8.2006287450397099E-8</c:v>
                </c:pt>
                <c:pt idx="23">
                  <c:v>2.0677606301628928E-7</c:v>
                </c:pt>
                <c:pt idx="24">
                  <c:v>4.9309830018442688E-7</c:v>
                </c:pt>
                <c:pt idx="25">
                  <c:v>1.1178887400540548E-6</c:v>
                </c:pt>
                <c:pt idx="26">
                  <c:v>2.4196577673060623E-6</c:v>
                </c:pt>
                <c:pt idx="27">
                  <c:v>5.018269569215923E-6</c:v>
                </c:pt>
                <c:pt idx="28">
                  <c:v>1.0002620307496866E-5</c:v>
                </c:pt>
                <c:pt idx="29">
                  <c:v>1.9211312666961484E-5</c:v>
                </c:pt>
                <c:pt idx="30">
                  <c:v>3.5632989750235207E-5</c:v>
                </c:pt>
                <c:pt idx="31">
                  <c:v>6.3949993058827221E-5</c:v>
                </c:pt>
                <c:pt idx="32">
                  <c:v>1.112389673017E-4</c:v>
                </c:pt>
                <c:pt idx="33">
                  <c:v>1.878226513258467E-4</c:v>
                </c:pt>
                <c:pt idx="34">
                  <c:v>3.0823693414134103E-4</c:v>
                </c:pt>
                <c:pt idx="35">
                  <c:v>4.922366006832571E-4</c:v>
                </c:pt>
                <c:pt idx="36">
                  <c:v>7.6571489063252348E-4</c:v>
                </c:pt>
                <c:pt idx="37">
                  <c:v>1.1613620514538921E-3</c:v>
                </c:pt>
                <c:pt idx="38">
                  <c:v>1.7188457152747881E-3</c:v>
                </c:pt>
                <c:pt idx="39">
                  <c:v>2.4842729080689265E-3</c:v>
                </c:pt>
                <c:pt idx="40">
                  <c:v>3.508702409586778E-3</c:v>
                </c:pt>
                <c:pt idx="41">
                  <c:v>4.8455279760181418E-3</c:v>
                </c:pt>
                <c:pt idx="42">
                  <c:v>6.5466538768499645E-3</c:v>
                </c:pt>
                <c:pt idx="43">
                  <c:v>8.6575328580603805E-3</c:v>
                </c:pt>
                <c:pt idx="44">
                  <c:v>1.1211321710529033E-2</c:v>
                </c:pt>
                <c:pt idx="45">
                  <c:v>1.4222609265165304E-2</c:v>
                </c:pt>
                <c:pt idx="46">
                  <c:v>1.7681355087200895E-2</c:v>
                </c:pt>
                <c:pt idx="47">
                  <c:v>2.1547808680668391E-2</c:v>
                </c:pt>
                <c:pt idx="48">
                  <c:v>2.5749224006062065E-2</c:v>
                </c:pt>
                <c:pt idx="49">
                  <c:v>3.0179116185613513E-2</c:v>
                </c:pt>
                <c:pt idx="50">
                  <c:v>3.4699615232476291E-2</c:v>
                </c:pt>
                <c:pt idx="51">
                  <c:v>3.9147164547229711E-2</c:v>
                </c:pt>
                <c:pt idx="52">
                  <c:v>4.3341420771341226E-2</c:v>
                </c:pt>
                <c:pt idx="53">
                  <c:v>4.7096786730054858E-2</c:v>
                </c:pt>
                <c:pt idx="54">
                  <c:v>5.0235613477941185E-2</c:v>
                </c:pt>
                <c:pt idx="55">
                  <c:v>5.2601805949424707E-2</c:v>
                </c:pt>
                <c:pt idx="56">
                  <c:v>5.4073414874524606E-2</c:v>
                </c:pt>
                <c:pt idx="57">
                  <c:v>5.4572830234454285E-2</c:v>
                </c:pt>
                <c:pt idx="58">
                  <c:v>5.4073414874524599E-2</c:v>
                </c:pt>
                <c:pt idx="59">
                  <c:v>5.2601805949424707E-2</c:v>
                </c:pt>
                <c:pt idx="60">
                  <c:v>5.0235613477941164E-2</c:v>
                </c:pt>
                <c:pt idx="61">
                  <c:v>4.7096786730054851E-2</c:v>
                </c:pt>
                <c:pt idx="62">
                  <c:v>4.3341420771341226E-2</c:v>
                </c:pt>
                <c:pt idx="63">
                  <c:v>3.9147164547229704E-2</c:v>
                </c:pt>
                <c:pt idx="64">
                  <c:v>3.4699615232476291E-2</c:v>
                </c:pt>
                <c:pt idx="65">
                  <c:v>3.0179116185613506E-2</c:v>
                </c:pt>
                <c:pt idx="66">
                  <c:v>2.5749224006062069E-2</c:v>
                </c:pt>
                <c:pt idx="67">
                  <c:v>2.1547808680668395E-2</c:v>
                </c:pt>
                <c:pt idx="68">
                  <c:v>1.7681355087200895E-2</c:v>
                </c:pt>
                <c:pt idx="69">
                  <c:v>1.4222609265165304E-2</c:v>
                </c:pt>
                <c:pt idx="70">
                  <c:v>1.1211321710529031E-2</c:v>
                </c:pt>
                <c:pt idx="71">
                  <c:v>8.6575328580603805E-3</c:v>
                </c:pt>
                <c:pt idx="72">
                  <c:v>6.5466538768499628E-3</c:v>
                </c:pt>
                <c:pt idx="73">
                  <c:v>4.8455279760181418E-3</c:v>
                </c:pt>
                <c:pt idx="74">
                  <c:v>3.5087024095867771E-3</c:v>
                </c:pt>
                <c:pt idx="75">
                  <c:v>2.4842729080689265E-3</c:v>
                </c:pt>
                <c:pt idx="76">
                  <c:v>1.7188457152747874E-3</c:v>
                </c:pt>
                <c:pt idx="77">
                  <c:v>1.1613620514538919E-3</c:v>
                </c:pt>
                <c:pt idx="78">
                  <c:v>7.6571489063252337E-4</c:v>
                </c:pt>
                <c:pt idx="79">
                  <c:v>4.922366006832571E-4</c:v>
                </c:pt>
                <c:pt idx="80">
                  <c:v>3.0823693414134108E-4</c:v>
                </c:pt>
                <c:pt idx="81">
                  <c:v>1.8782265132584664E-4</c:v>
                </c:pt>
                <c:pt idx="82">
                  <c:v>1.112389673017E-4</c:v>
                </c:pt>
                <c:pt idx="83">
                  <c:v>6.3949993058827235E-5</c:v>
                </c:pt>
                <c:pt idx="84">
                  <c:v>3.5632989750235207E-5</c:v>
                </c:pt>
                <c:pt idx="85">
                  <c:v>1.9211312666961474E-5</c:v>
                </c:pt>
                <c:pt idx="86">
                  <c:v>1.0002620307496864E-5</c:v>
                </c:pt>
                <c:pt idx="87">
                  <c:v>5.0182695692159247E-6</c:v>
                </c:pt>
                <c:pt idx="88">
                  <c:v>2.4196577673060628E-6</c:v>
                </c:pt>
                <c:pt idx="89">
                  <c:v>1.1178887400540548E-6</c:v>
                </c:pt>
                <c:pt idx="90">
                  <c:v>4.9309830018442699E-7</c:v>
                </c:pt>
                <c:pt idx="91">
                  <c:v>2.0677606301628925E-7</c:v>
                </c:pt>
                <c:pt idx="92">
                  <c:v>8.2006287450397126E-8</c:v>
                </c:pt>
                <c:pt idx="93">
                  <c:v>3.0563522295843179E-8</c:v>
                </c:pt>
                <c:pt idx="94">
                  <c:v>1.0619313313821056E-8</c:v>
                </c:pt>
                <c:pt idx="95">
                  <c:v>3.4046883372443733E-9</c:v>
                </c:pt>
                <c:pt idx="96">
                  <c:v>9.9378734799507603E-10</c:v>
                </c:pt>
                <c:pt idx="97">
                  <c:v>2.5929510866155741E-10</c:v>
                </c:pt>
                <c:pt idx="98">
                  <c:v>5.8930706513990326E-11</c:v>
                </c:pt>
                <c:pt idx="99">
                  <c:v>1.1224896478855303E-11</c:v>
                </c:pt>
                <c:pt idx="100">
                  <c:v>1.683734471828295E-12</c:v>
                </c:pt>
                <c:pt idx="101">
                  <c:v>1.7723520756087316E-13</c:v>
                </c:pt>
                <c:pt idx="102">
                  <c:v>9.8464004200485102E-15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2972416"/>
        <c:axId val="102974208"/>
      </c:barChart>
      <c:catAx>
        <c:axId val="1029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974208"/>
        <c:crosses val="autoZero"/>
        <c:auto val="1"/>
        <c:lblAlgn val="ctr"/>
        <c:lblOffset val="100"/>
        <c:tickLblSkip val="6"/>
        <c:noMultiLvlLbl val="0"/>
      </c:catAx>
      <c:valAx>
        <c:axId val="10297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972416"/>
        <c:crosses val="autoZero"/>
        <c:crossBetween val="between"/>
      </c:valAx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Ranger!$AC$72:$AC$112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Ranger!$AF$72:$AF$112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6.4739116251940287E-2</c:v>
                </c:pt>
                <c:pt idx="6">
                  <c:v>7.6064737492148732E-2</c:v>
                </c:pt>
                <c:pt idx="7">
                  <c:v>8.5614524470756431E-2</c:v>
                </c:pt>
                <c:pt idx="8">
                  <c:v>9.241163850248181E-2</c:v>
                </c:pt>
                <c:pt idx="9">
                  <c:v>9.5735715832495946E-2</c:v>
                </c:pt>
                <c:pt idx="10">
                  <c:v>9.5243682345385966E-2</c:v>
                </c:pt>
                <c:pt idx="11">
                  <c:v>9.1025224923747095E-2</c:v>
                </c:pt>
                <c:pt idx="12">
                  <c:v>8.3582089597079912E-2</c:v>
                </c:pt>
                <c:pt idx="13">
                  <c:v>7.3734869388695279E-2</c:v>
                </c:pt>
                <c:pt idx="14">
                  <c:v>6.2480308035463797E-2</c:v>
                </c:pt>
                <c:pt idx="15">
                  <c:v>5.08329455183597E-2</c:v>
                </c:pt>
                <c:pt idx="16">
                  <c:v>3.9684485550655423E-2</c:v>
                </c:pt>
                <c:pt idx="17">
                  <c:v>2.9705265587360721E-2</c:v>
                </c:pt>
                <c:pt idx="18">
                  <c:v>2.1299284734791528E-2</c:v>
                </c:pt>
                <c:pt idx="19">
                  <c:v>1.4611958131030962E-2</c:v>
                </c:pt>
                <c:pt idx="20">
                  <c:v>9.5777278174768721E-3</c:v>
                </c:pt>
                <c:pt idx="21">
                  <c:v>5.9886350232252151E-3</c:v>
                </c:pt>
                <c:pt idx="22">
                  <c:v>3.5653299860049542E-3</c:v>
                </c:pt>
                <c:pt idx="23">
                  <c:v>2.0167513454866304E-3</c:v>
                </c:pt>
                <c:pt idx="24">
                  <c:v>1.081237108174821E-3</c:v>
                </c:pt>
                <c:pt idx="25">
                  <c:v>5.4786958626063464E-4</c:v>
                </c:pt>
                <c:pt idx="26">
                  <c:v>2.6151106500635335E-4</c:v>
                </c:pt>
                <c:pt idx="27">
                  <c:v>1.1712966666219552E-4</c:v>
                </c:pt>
                <c:pt idx="28">
                  <c:v>4.899771209905721E-5</c:v>
                </c:pt>
                <c:pt idx="29">
                  <c:v>1.9034373573720489E-5</c:v>
                </c:pt>
                <c:pt idx="30">
                  <c:v>6.8180948090455849E-6</c:v>
                </c:pt>
                <c:pt idx="31">
                  <c:v>2.2314360604677692E-6</c:v>
                </c:pt>
                <c:pt idx="32">
                  <c:v>6.5929390863383561E-7</c:v>
                </c:pt>
                <c:pt idx="33">
                  <c:v>1.7299728985120423E-7</c:v>
                </c:pt>
                <c:pt idx="34">
                  <c:v>3.9380373488492969E-8</c:v>
                </c:pt>
                <c:pt idx="35">
                  <c:v>7.5010235216177082E-9</c:v>
                </c:pt>
                <c:pt idx="36">
                  <c:v>1.125153528242656E-9</c:v>
                </c:pt>
                <c:pt idx="37">
                  <c:v>1.1843721349922696E-10</c:v>
                </c:pt>
                <c:pt idx="38">
                  <c:v>6.5798451944014972E-12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16416"/>
        <c:axId val="114317952"/>
      </c:barChart>
      <c:catAx>
        <c:axId val="11431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17952"/>
        <c:crosses val="autoZero"/>
        <c:auto val="1"/>
        <c:lblAlgn val="ctr"/>
        <c:lblOffset val="100"/>
        <c:tickLblSkip val="5"/>
        <c:noMultiLvlLbl val="0"/>
      </c:catAx>
      <c:valAx>
        <c:axId val="114317952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16416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'Elf Ranger'!$G$12:$G$31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0.375</c:v>
                </c:pt>
                <c:pt idx="13">
                  <c:v>0.26785714285714285</c:v>
                </c:pt>
                <c:pt idx="14">
                  <c:v>0.17857142857142858</c:v>
                </c:pt>
                <c:pt idx="15">
                  <c:v>0.10714285714285714</c:v>
                </c:pt>
                <c:pt idx="16">
                  <c:v>5.3571428571428568E-2</c:v>
                </c:pt>
                <c:pt idx="17">
                  <c:v>1.7857142857142856E-2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72576"/>
        <c:axId val="114078464"/>
      </c:barChart>
      <c:catAx>
        <c:axId val="114072576"/>
        <c:scaling>
          <c:orientation val="minMax"/>
        </c:scaling>
        <c:delete val="0"/>
        <c:axPos val="b"/>
        <c:majorTickMark val="out"/>
        <c:minorTickMark val="none"/>
        <c:tickLblPos val="none"/>
        <c:crossAx val="114078464"/>
        <c:crosses val="autoZero"/>
        <c:auto val="1"/>
        <c:lblAlgn val="ctr"/>
        <c:lblOffset val="100"/>
        <c:noMultiLvlLbl val="0"/>
      </c:catAx>
      <c:valAx>
        <c:axId val="11407846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40725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'Elf Ranger'!$K$12:$K$31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0.30864197530864196</c:v>
                </c:pt>
                <c:pt idx="13">
                  <c:v>0.25925925925925924</c:v>
                </c:pt>
                <c:pt idx="14">
                  <c:v>0.18518518518518517</c:v>
                </c:pt>
                <c:pt idx="15">
                  <c:v>0.12345679012345678</c:v>
                </c:pt>
                <c:pt idx="16">
                  <c:v>7.407407407407407E-2</c:v>
                </c:pt>
                <c:pt idx="17">
                  <c:v>3.7037037037037035E-2</c:v>
                </c:pt>
                <c:pt idx="18">
                  <c:v>1.2345679012345678E-2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79392"/>
        <c:axId val="113980928"/>
      </c:barChart>
      <c:catAx>
        <c:axId val="113979392"/>
        <c:scaling>
          <c:orientation val="minMax"/>
        </c:scaling>
        <c:delete val="0"/>
        <c:axPos val="b"/>
        <c:majorTickMark val="out"/>
        <c:minorTickMark val="none"/>
        <c:tickLblPos val="none"/>
        <c:crossAx val="113980928"/>
        <c:crosses val="autoZero"/>
        <c:auto val="1"/>
        <c:lblAlgn val="ctr"/>
        <c:lblOffset val="100"/>
        <c:noMultiLvlLbl val="0"/>
      </c:catAx>
      <c:valAx>
        <c:axId val="11398092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39793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'Elf Ranger'!$O$12:$O$31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0.3</c:v>
                </c:pt>
                <c:pt idx="15">
                  <c:v>0.15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00640"/>
        <c:axId val="114002176"/>
      </c:barChart>
      <c:catAx>
        <c:axId val="114000640"/>
        <c:scaling>
          <c:orientation val="minMax"/>
        </c:scaling>
        <c:delete val="0"/>
        <c:axPos val="b"/>
        <c:majorTickMark val="out"/>
        <c:minorTickMark val="none"/>
        <c:tickLblPos val="none"/>
        <c:crossAx val="114002176"/>
        <c:crosses val="autoZero"/>
        <c:auto val="1"/>
        <c:lblAlgn val="ctr"/>
        <c:lblOffset val="100"/>
        <c:noMultiLvlLbl val="0"/>
      </c:catAx>
      <c:valAx>
        <c:axId val="11400217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400064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'Elf Ranger'!$S$12:$S$31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0.11602209944751381</c:v>
                </c:pt>
                <c:pt idx="8">
                  <c:v>0.13812154696132597</c:v>
                </c:pt>
                <c:pt idx="9">
                  <c:v>0.14917127071823205</c:v>
                </c:pt>
                <c:pt idx="10">
                  <c:v>0.14917127071823205</c:v>
                </c:pt>
                <c:pt idx="11">
                  <c:v>0.13812154696132597</c:v>
                </c:pt>
                <c:pt idx="12">
                  <c:v>0.11602209944751381</c:v>
                </c:pt>
                <c:pt idx="13">
                  <c:v>8.2872928176795577E-2</c:v>
                </c:pt>
                <c:pt idx="14">
                  <c:v>5.5248618784530384E-2</c:v>
                </c:pt>
                <c:pt idx="15">
                  <c:v>3.3149171270718231E-2</c:v>
                </c:pt>
                <c:pt idx="16">
                  <c:v>1.6574585635359115E-2</c:v>
                </c:pt>
                <c:pt idx="17">
                  <c:v>5.5248618784530384E-3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17792"/>
        <c:axId val="114019328"/>
      </c:barChart>
      <c:catAx>
        <c:axId val="114017792"/>
        <c:scaling>
          <c:orientation val="minMax"/>
        </c:scaling>
        <c:delete val="0"/>
        <c:axPos val="b"/>
        <c:majorTickMark val="out"/>
        <c:minorTickMark val="none"/>
        <c:tickLblPos val="none"/>
        <c:crossAx val="114019328"/>
        <c:crosses val="autoZero"/>
        <c:auto val="1"/>
        <c:lblAlgn val="ctr"/>
        <c:lblOffset val="100"/>
        <c:noMultiLvlLbl val="0"/>
      </c:catAx>
      <c:valAx>
        <c:axId val="11401932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40177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'Elf Ranger'!$W$12:$W$31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0.2857142857142857</c:v>
                </c:pt>
                <c:pt idx="15">
                  <c:v>0.17142857142857143</c:v>
                </c:pt>
                <c:pt idx="16">
                  <c:v>8.5714285714285715E-2</c:v>
                </c:pt>
                <c:pt idx="17">
                  <c:v>2.8571428571428571E-2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90592"/>
        <c:axId val="114192384"/>
      </c:barChart>
      <c:catAx>
        <c:axId val="114190592"/>
        <c:scaling>
          <c:orientation val="minMax"/>
        </c:scaling>
        <c:delete val="0"/>
        <c:axPos val="b"/>
        <c:majorTickMark val="out"/>
        <c:minorTickMark val="none"/>
        <c:tickLblPos val="none"/>
        <c:crossAx val="114192384"/>
        <c:crosses val="autoZero"/>
        <c:auto val="1"/>
        <c:lblAlgn val="ctr"/>
        <c:lblOffset val="100"/>
        <c:noMultiLvlLbl val="0"/>
      </c:catAx>
      <c:valAx>
        <c:axId val="11419238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41905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'Elf Ranger'!$AA$12:$AA$31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0.11602209944751381</c:v>
                </c:pt>
                <c:pt idx="8">
                  <c:v>0.13812154696132597</c:v>
                </c:pt>
                <c:pt idx="9">
                  <c:v>0.14917127071823205</c:v>
                </c:pt>
                <c:pt idx="10">
                  <c:v>0.14917127071823205</c:v>
                </c:pt>
                <c:pt idx="11">
                  <c:v>0.13812154696132597</c:v>
                </c:pt>
                <c:pt idx="12">
                  <c:v>0.11602209944751381</c:v>
                </c:pt>
                <c:pt idx="13">
                  <c:v>8.2872928176795577E-2</c:v>
                </c:pt>
                <c:pt idx="14">
                  <c:v>5.5248618784530384E-2</c:v>
                </c:pt>
                <c:pt idx="15">
                  <c:v>3.3149171270718231E-2</c:v>
                </c:pt>
                <c:pt idx="16">
                  <c:v>1.6574585635359115E-2</c:v>
                </c:pt>
                <c:pt idx="17">
                  <c:v>5.5248618784530384E-3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99552"/>
        <c:axId val="114692864"/>
      </c:barChart>
      <c:catAx>
        <c:axId val="114199552"/>
        <c:scaling>
          <c:orientation val="minMax"/>
        </c:scaling>
        <c:delete val="0"/>
        <c:axPos val="b"/>
        <c:majorTickMark val="out"/>
        <c:minorTickMark val="none"/>
        <c:tickLblPos val="none"/>
        <c:crossAx val="114692864"/>
        <c:crosses val="autoZero"/>
        <c:auto val="1"/>
        <c:lblAlgn val="ctr"/>
        <c:lblOffset val="100"/>
        <c:noMultiLvlLbl val="0"/>
      </c:catAx>
      <c:valAx>
        <c:axId val="11469286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141995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'Elf Ranger'!$AC$72:$AC$112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'Elf Ranger'!$AF$72:$AF$112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3.4955906313082277E-2</c:v>
                </c:pt>
                <c:pt idx="6">
                  <c:v>5.0170596001845834E-2</c:v>
                </c:pt>
                <c:pt idx="7">
                  <c:v>6.5858067658265684E-2</c:v>
                </c:pt>
                <c:pt idx="8">
                  <c:v>8.0086342996599988E-2</c:v>
                </c:pt>
                <c:pt idx="9">
                  <c:v>9.1043162582907664E-2</c:v>
                </c:pt>
                <c:pt idx="10">
                  <c:v>9.7392686775806023E-2</c:v>
                </c:pt>
                <c:pt idx="11">
                  <c:v>9.8505031379340746E-2</c:v>
                </c:pt>
                <c:pt idx="12">
                  <c:v>9.4530656616042388E-2</c:v>
                </c:pt>
                <c:pt idx="13">
                  <c:v>8.6300908217099487E-2</c:v>
                </c:pt>
                <c:pt idx="14">
                  <c:v>7.5098816174656205E-2</c:v>
                </c:pt>
                <c:pt idx="15">
                  <c:v>6.2376844517841756E-2</c:v>
                </c:pt>
                <c:pt idx="16">
                  <c:v>4.949596126513027E-2</c:v>
                </c:pt>
                <c:pt idx="17">
                  <c:v>3.7537725283533011E-2</c:v>
                </c:pt>
                <c:pt idx="18">
                  <c:v>2.7210663302514874E-2</c:v>
                </c:pt>
                <c:pt idx="19">
                  <c:v>1.8846687666458091E-2</c:v>
                </c:pt>
                <c:pt idx="20">
                  <c:v>1.2463580439712707E-2</c:v>
                </c:pt>
                <c:pt idx="21">
                  <c:v>7.8612372478832106E-3</c:v>
                </c:pt>
                <c:pt idx="22">
                  <c:v>4.7222789174837894E-3</c:v>
                </c:pt>
                <c:pt idx="23">
                  <c:v>2.6966970256620147E-3</c:v>
                </c:pt>
                <c:pt idx="24">
                  <c:v>1.4606867865221854E-3</c:v>
                </c:pt>
                <c:pt idx="25">
                  <c:v>7.4841702356063882E-4</c:v>
                </c:pt>
                <c:pt idx="26">
                  <c:v>3.6154661237908459E-4</c:v>
                </c:pt>
                <c:pt idx="27">
                  <c:v>1.6401789653534496E-4</c:v>
                </c:pt>
                <c:pt idx="28">
                  <c:v>6.9536684605282274E-5</c:v>
                </c:pt>
                <c:pt idx="29">
                  <c:v>2.7385516873452485E-5</c:v>
                </c:pt>
                <c:pt idx="30">
                  <c:v>9.9433533633871159E-6</c:v>
                </c:pt>
                <c:pt idx="31">
                  <c:v>3.2964725639623936E-6</c:v>
                </c:pt>
                <c:pt idx="32">
                  <c:v>9.8525696579615546E-7</c:v>
                </c:pt>
                <c:pt idx="33">
                  <c:v>2.6093933722880995E-7</c:v>
                </c:pt>
                <c:pt idx="34">
                  <c:v>5.9761685013848749E-8</c:v>
                </c:pt>
                <c:pt idx="35">
                  <c:v>1.1411779047870617E-8</c:v>
                </c:pt>
                <c:pt idx="36">
                  <c:v>1.7117668571805926E-9</c:v>
                </c:pt>
                <c:pt idx="37">
                  <c:v>1.8018598496637811E-10</c:v>
                </c:pt>
                <c:pt idx="38">
                  <c:v>1.0010332498132119E-11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705536"/>
        <c:axId val="114707072"/>
      </c:barChart>
      <c:catAx>
        <c:axId val="11470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707072"/>
        <c:crosses val="autoZero"/>
        <c:auto val="1"/>
        <c:lblAlgn val="ctr"/>
        <c:lblOffset val="100"/>
        <c:tickLblSkip val="5"/>
        <c:noMultiLvlLbl val="0"/>
      </c:catAx>
      <c:valAx>
        <c:axId val="114707072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705536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Select!$G$12:$G$31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467008"/>
        <c:axId val="93468544"/>
      </c:barChart>
      <c:catAx>
        <c:axId val="93467008"/>
        <c:scaling>
          <c:orientation val="minMax"/>
        </c:scaling>
        <c:delete val="0"/>
        <c:axPos val="b"/>
        <c:majorTickMark val="out"/>
        <c:minorTickMark val="none"/>
        <c:tickLblPos val="none"/>
        <c:crossAx val="93468544"/>
        <c:crosses val="autoZero"/>
        <c:auto val="1"/>
        <c:lblAlgn val="ctr"/>
        <c:lblOffset val="100"/>
        <c:noMultiLvlLbl val="0"/>
      </c:catAx>
      <c:valAx>
        <c:axId val="9346854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34670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Select!$K$12:$K$31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3492352"/>
        <c:axId val="93493888"/>
      </c:barChart>
      <c:catAx>
        <c:axId val="93492352"/>
        <c:scaling>
          <c:orientation val="minMax"/>
        </c:scaling>
        <c:delete val="0"/>
        <c:axPos val="b"/>
        <c:majorTickMark val="out"/>
        <c:minorTickMark val="none"/>
        <c:tickLblPos val="none"/>
        <c:crossAx val="93493888"/>
        <c:crosses val="autoZero"/>
        <c:auto val="1"/>
        <c:lblAlgn val="ctr"/>
        <c:lblOffset val="100"/>
        <c:noMultiLvlLbl val="0"/>
      </c:catAx>
      <c:valAx>
        <c:axId val="93493888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34923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Fighter!$G$12:$G$31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0.15625</c:v>
                </c:pt>
                <c:pt idx="9">
                  <c:v>0.16875000000000001</c:v>
                </c:pt>
                <c:pt idx="10">
                  <c:v>0.16875000000000001</c:v>
                </c:pt>
                <c:pt idx="11">
                  <c:v>0.15625</c:v>
                </c:pt>
                <c:pt idx="12">
                  <c:v>0.13125000000000001</c:v>
                </c:pt>
                <c:pt idx="13">
                  <c:v>9.375E-2</c:v>
                </c:pt>
                <c:pt idx="14">
                  <c:v>6.25E-2</c:v>
                </c:pt>
                <c:pt idx="15">
                  <c:v>3.7499999999999999E-2</c:v>
                </c:pt>
                <c:pt idx="16">
                  <c:v>1.8749999999999999E-2</c:v>
                </c:pt>
                <c:pt idx="17">
                  <c:v>6.2500000000000003E-3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004416"/>
        <c:axId val="92610560"/>
      </c:barChart>
      <c:catAx>
        <c:axId val="103004416"/>
        <c:scaling>
          <c:orientation val="minMax"/>
        </c:scaling>
        <c:delete val="0"/>
        <c:axPos val="b"/>
        <c:majorTickMark val="out"/>
        <c:minorTickMark val="none"/>
        <c:tickLblPos val="none"/>
        <c:crossAx val="92610560"/>
        <c:crosses val="autoZero"/>
        <c:auto val="1"/>
        <c:lblAlgn val="ctr"/>
        <c:lblOffset val="100"/>
        <c:noMultiLvlLbl val="0"/>
      </c:catAx>
      <c:valAx>
        <c:axId val="9261056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30044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Select!$O$12:$O$31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4132096"/>
        <c:axId val="94133632"/>
      </c:barChart>
      <c:catAx>
        <c:axId val="94132096"/>
        <c:scaling>
          <c:orientation val="minMax"/>
        </c:scaling>
        <c:delete val="0"/>
        <c:axPos val="b"/>
        <c:majorTickMark val="out"/>
        <c:minorTickMark val="none"/>
        <c:tickLblPos val="none"/>
        <c:crossAx val="94133632"/>
        <c:crosses val="autoZero"/>
        <c:auto val="1"/>
        <c:lblAlgn val="ctr"/>
        <c:lblOffset val="100"/>
        <c:noMultiLvlLbl val="0"/>
      </c:catAx>
      <c:valAx>
        <c:axId val="9413363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413209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ECEA90"/>
            </a:solidFill>
            <a:ln>
              <a:noFill/>
            </a:ln>
          </c:spPr>
          <c:invertIfNegative val="0"/>
          <c:val>
            <c:numRef>
              <c:f>Select!$S$12:$S$31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4153344"/>
        <c:axId val="94159232"/>
      </c:barChart>
      <c:catAx>
        <c:axId val="94153344"/>
        <c:scaling>
          <c:orientation val="minMax"/>
        </c:scaling>
        <c:delete val="0"/>
        <c:axPos val="b"/>
        <c:majorTickMark val="out"/>
        <c:minorTickMark val="none"/>
        <c:tickLblPos val="none"/>
        <c:crossAx val="94159232"/>
        <c:crosses val="autoZero"/>
        <c:auto val="1"/>
        <c:lblAlgn val="ctr"/>
        <c:lblOffset val="100"/>
        <c:noMultiLvlLbl val="0"/>
      </c:catAx>
      <c:valAx>
        <c:axId val="94159232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415334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Select!$W$12:$W$31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5020032"/>
        <c:axId val="85046400"/>
      </c:barChart>
      <c:catAx>
        <c:axId val="85020032"/>
        <c:scaling>
          <c:orientation val="minMax"/>
        </c:scaling>
        <c:delete val="0"/>
        <c:axPos val="b"/>
        <c:majorTickMark val="out"/>
        <c:minorTickMark val="none"/>
        <c:tickLblPos val="none"/>
        <c:crossAx val="85046400"/>
        <c:crosses val="autoZero"/>
        <c:auto val="1"/>
        <c:lblAlgn val="ctr"/>
        <c:lblOffset val="100"/>
        <c:noMultiLvlLbl val="0"/>
      </c:catAx>
      <c:valAx>
        <c:axId val="850464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85020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Select!$AA$12:$AA$31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5390464"/>
        <c:axId val="105392000"/>
      </c:barChart>
      <c:catAx>
        <c:axId val="105390464"/>
        <c:scaling>
          <c:orientation val="minMax"/>
        </c:scaling>
        <c:delete val="0"/>
        <c:axPos val="b"/>
        <c:majorTickMark val="out"/>
        <c:minorTickMark val="none"/>
        <c:tickLblPos val="none"/>
        <c:crossAx val="105392000"/>
        <c:crosses val="autoZero"/>
        <c:auto val="1"/>
        <c:lblAlgn val="ctr"/>
        <c:lblOffset val="100"/>
        <c:noMultiLvlLbl val="0"/>
      </c:catAx>
      <c:valAx>
        <c:axId val="105392000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1053904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16099988540936E-2"/>
          <c:y val="1.5723079688394859E-2"/>
          <c:w val="0.94573924621168715"/>
          <c:h val="0.932614039597199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Select!$AC$72:$AC$112</c:f>
              <c:numCache>
                <c:formatCode>General</c:formatCode>
                <c:ptCount val="4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108</c:v>
                </c:pt>
                <c:pt idx="39">
                  <c:v>109</c:v>
                </c:pt>
                <c:pt idx="40">
                  <c:v>110</c:v>
                </c:pt>
              </c:numCache>
            </c:numRef>
          </c:cat>
          <c:val>
            <c:numRef>
              <c:f>Select!$AF$72:$AF$112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0.2473607360519213</c:v>
                </c:pt>
                <c:pt idx="6">
                  <c:v>0.19686142686444119</c:v>
                </c:pt>
                <c:pt idx="7">
                  <c:v>0.15334298920850387</c:v>
                </c:pt>
                <c:pt idx="8">
                  <c:v>0.11686599947505791</c:v>
                </c:pt>
                <c:pt idx="9">
                  <c:v>8.7108626065074843E-2</c:v>
                </c:pt>
                <c:pt idx="10">
                  <c:v>6.3473013239660842E-2</c:v>
                </c:pt>
                <c:pt idx="11">
                  <c:v>4.5191275544450377E-2</c:v>
                </c:pt>
                <c:pt idx="12">
                  <c:v>3.1420566199681484E-2</c:v>
                </c:pt>
                <c:pt idx="13">
                  <c:v>2.1320362657505965E-2</c:v>
                </c:pt>
                <c:pt idx="14">
                  <c:v>1.4108827596389329E-2</c:v>
                </c:pt>
                <c:pt idx="15">
                  <c:v>9.0983101812729533E-3</c:v>
                </c:pt>
                <c:pt idx="16">
                  <c:v>5.7124161502982995E-3</c:v>
                </c:pt>
                <c:pt idx="17">
                  <c:v>3.4884787120864885E-3</c:v>
                </c:pt>
                <c:pt idx="18">
                  <c:v>2.0697695662562146E-3</c:v>
                </c:pt>
                <c:pt idx="19">
                  <c:v>1.1915872749950881E-3</c:v>
                </c:pt>
                <c:pt idx="20">
                  <c:v>6.6469221745249984E-4</c:v>
                </c:pt>
                <c:pt idx="21">
                  <c:v>3.5866592387700906E-4</c:v>
                </c:pt>
                <c:pt idx="22">
                  <c:v>1.868581788164611E-4</c:v>
                </c:pt>
                <c:pt idx="23">
                  <c:v>9.3785611846413782E-5</c:v>
                </c:pt>
                <c:pt idx="24">
                  <c:v>4.5233062285677489E-5</c:v>
                </c:pt>
                <c:pt idx="25">
                  <c:v>2.0901257436108908E-5</c:v>
                </c:pt>
                <c:pt idx="26">
                  <c:v>9.2203107293892674E-6</c:v>
                </c:pt>
                <c:pt idx="27">
                  <c:v>3.8666012044151038E-6</c:v>
                </c:pt>
                <c:pt idx="28">
                  <c:v>1.5334937153044774E-6</c:v>
                </c:pt>
                <c:pt idx="29">
                  <c:v>5.7153041545085336E-7</c:v>
                </c:pt>
                <c:pt idx="30">
                  <c:v>1.9857856994697184E-7</c:v>
                </c:pt>
                <c:pt idx="31">
                  <c:v>6.3666841832906267E-8</c:v>
                </c:pt>
                <c:pt idx="32">
                  <c:v>1.8583581119073968E-8</c:v>
                </c:pt>
                <c:pt idx="33">
                  <c:v>4.8487553150203995E-9</c:v>
                </c:pt>
                <c:pt idx="34">
                  <c:v>1.1019898443228181E-9</c:v>
                </c:pt>
                <c:pt idx="35">
                  <c:v>2.0990282749006057E-10</c:v>
                </c:pt>
                <c:pt idx="36">
                  <c:v>3.1485424123509085E-11</c:v>
                </c:pt>
                <c:pt idx="37">
                  <c:v>3.3142551708956931E-12</c:v>
                </c:pt>
                <c:pt idx="38">
                  <c:v>1.84125287271983E-13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870464"/>
        <c:axId val="43900928"/>
      </c:barChart>
      <c:catAx>
        <c:axId val="438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900928"/>
        <c:crosses val="autoZero"/>
        <c:auto val="1"/>
        <c:lblAlgn val="ctr"/>
        <c:lblOffset val="100"/>
        <c:tickLblSkip val="5"/>
        <c:noMultiLvlLbl val="0"/>
      </c:catAx>
      <c:valAx>
        <c:axId val="43900928"/>
        <c:scaling>
          <c:orientation val="minMax"/>
          <c:max val="0.2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870464"/>
        <c:crosses val="autoZero"/>
        <c:crossBetween val="between"/>
        <c:majorUnit val="4.0000000000000008E-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8252405949256341E-2"/>
          <c:w val="1"/>
          <c:h val="0.9434951881014873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Fighter!$K$12:$K$31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4.6296296296296294E-3</c:v>
                </c:pt>
                <c:pt idx="3">
                  <c:v>1.3888888888888888E-2</c:v>
                </c:pt>
                <c:pt idx="4">
                  <c:v>2.7777777777777776E-2</c:v>
                </c:pt>
                <c:pt idx="5">
                  <c:v>4.6296296296296294E-2</c:v>
                </c:pt>
                <c:pt idx="6">
                  <c:v>6.9444444444444448E-2</c:v>
                </c:pt>
                <c:pt idx="7">
                  <c:v>9.7222222222222224E-2</c:v>
                </c:pt>
                <c:pt idx="8">
                  <c:v>0.11574074074074074</c:v>
                </c:pt>
                <c:pt idx="9">
                  <c:v>0.125</c:v>
                </c:pt>
                <c:pt idx="10">
                  <c:v>0.125</c:v>
                </c:pt>
                <c:pt idx="11">
                  <c:v>0.11574074074074074</c:v>
                </c:pt>
                <c:pt idx="12">
                  <c:v>9.7222222222222224E-2</c:v>
                </c:pt>
                <c:pt idx="13">
                  <c:v>6.9444444444444448E-2</c:v>
                </c:pt>
                <c:pt idx="14">
                  <c:v>4.6296296296296294E-2</c:v>
                </c:pt>
                <c:pt idx="15">
                  <c:v>2.7777777777777776E-2</c:v>
                </c:pt>
                <c:pt idx="16">
                  <c:v>1.3888888888888888E-2</c:v>
                </c:pt>
                <c:pt idx="17">
                  <c:v>4.6296296296296294E-3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617728"/>
        <c:axId val="92644096"/>
      </c:barChart>
      <c:catAx>
        <c:axId val="92617728"/>
        <c:scaling>
          <c:orientation val="minMax"/>
        </c:scaling>
        <c:delete val="0"/>
        <c:axPos val="b"/>
        <c:majorTickMark val="out"/>
        <c:minorTickMark val="none"/>
        <c:tickLblPos val="none"/>
        <c:crossAx val="92644096"/>
        <c:crosses val="autoZero"/>
        <c:auto val="1"/>
        <c:lblAlgn val="ctr"/>
        <c:lblOffset val="100"/>
        <c:noMultiLvlLbl val="0"/>
      </c:catAx>
      <c:valAx>
        <c:axId val="92644096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crossAx val="926177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7" Type="http://schemas.openxmlformats.org/officeDocument/2006/relationships/chart" Target="../charts/chart84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6" Type="http://schemas.openxmlformats.org/officeDocument/2006/relationships/chart" Target="../charts/chart83.xml"/><Relationship Id="rId5" Type="http://schemas.openxmlformats.org/officeDocument/2006/relationships/chart" Target="../charts/chart82.xml"/><Relationship Id="rId4" Type="http://schemas.openxmlformats.org/officeDocument/2006/relationships/chart" Target="../charts/chart8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4762</xdr:rowOff>
    </xdr:from>
    <xdr:to>
      <xdr:col>7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11</xdr:col>
      <xdr:colOff>0</xdr:colOff>
      <xdr:row>39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0</xdr:colOff>
      <xdr:row>39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19</xdr:col>
      <xdr:colOff>0</xdr:colOff>
      <xdr:row>39</xdr:row>
      <xdr:rowOff>185738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23</xdr:col>
      <xdr:colOff>0</xdr:colOff>
      <xdr:row>39</xdr:row>
      <xdr:rowOff>185738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27</xdr:col>
      <xdr:colOff>0</xdr:colOff>
      <xdr:row>39</xdr:row>
      <xdr:rowOff>185738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</xdr:rowOff>
    </xdr:from>
    <xdr:to>
      <xdr:col>27</xdr:col>
      <xdr:colOff>0</xdr:colOff>
      <xdr:row>65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zoomScaleNormal="100"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0</v>
      </c>
      <c r="AF4" s="80"/>
    </row>
    <row r="5" spans="2:48" x14ac:dyDescent="0.25">
      <c r="E5" s="11" t="s">
        <v>4</v>
      </c>
      <c r="F5" s="8">
        <v>0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0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0</v>
      </c>
      <c r="W5" s="46"/>
      <c r="Y5" s="20" t="s">
        <v>4</v>
      </c>
      <c r="Z5" s="8">
        <v>0</v>
      </c>
      <c r="AA5" s="19"/>
      <c r="AC5" s="54"/>
      <c r="AD5" s="82" t="s">
        <v>7</v>
      </c>
      <c r="AE5" s="83">
        <f>SUMPRODUCT(AC8:AC122,AF8:AF122)</f>
        <v>63.000000000000007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10.500000000000002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10.500000000000002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10.500000000000002</v>
      </c>
      <c r="AA7" s="19"/>
      <c r="AC7" s="5" t="s">
        <v>28</v>
      </c>
      <c r="AD7" s="109" t="s">
        <v>25</v>
      </c>
      <c r="AE7" s="110" t="s">
        <v>26</v>
      </c>
      <c r="AF7" s="106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7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7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7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7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7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7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1</v>
      </c>
      <c r="G14" s="17">
        <f t="shared" si="4"/>
        <v>4.6296296296296294E-3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1</v>
      </c>
      <c r="O14" s="35">
        <f t="shared" si="8"/>
        <v>4.6296296296296294E-3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1</v>
      </c>
      <c r="AA14" s="26">
        <f t="shared" si="14"/>
        <v>4.6296296296296294E-3</v>
      </c>
      <c r="AC14" s="79">
        <v>12</v>
      </c>
      <c r="AD14" s="111">
        <f t="shared" si="0"/>
        <v>0</v>
      </c>
      <c r="AE14" s="112">
        <f t="shared" si="1"/>
        <v>0</v>
      </c>
      <c r="AF14" s="107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4.6296296296296294E-3</v>
      </c>
      <c r="AS14" s="85">
        <f>S29</f>
        <v>4.6296296296296294E-3</v>
      </c>
      <c r="AT14" s="85">
        <f>W29</f>
        <v>4.6296296296296294E-3</v>
      </c>
      <c r="AU14" s="99">
        <f>AA29</f>
        <v>4.6296296296296294E-3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3</v>
      </c>
      <c r="G15" s="17">
        <f t="shared" si="4"/>
        <v>1.3888888888888888E-2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3</v>
      </c>
      <c r="O15" s="35">
        <f t="shared" si="8"/>
        <v>1.3888888888888888E-2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3</v>
      </c>
      <c r="AA15" s="26">
        <f t="shared" si="14"/>
        <v>1.3888888888888888E-2</v>
      </c>
      <c r="AC15" s="79">
        <v>13</v>
      </c>
      <c r="AD15" s="111">
        <f t="shared" si="0"/>
        <v>0</v>
      </c>
      <c r="AE15" s="112">
        <f t="shared" si="1"/>
        <v>0</v>
      </c>
      <c r="AF15" s="107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1.3888888888888888E-2</v>
      </c>
      <c r="AS15" s="85">
        <f>S28</f>
        <v>1.3888888888888888E-2</v>
      </c>
      <c r="AT15" s="85">
        <f>W28</f>
        <v>1.3888888888888888E-2</v>
      </c>
      <c r="AU15" s="99">
        <f>AA28</f>
        <v>1.3888888888888888E-2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6</v>
      </c>
      <c r="G16" s="17">
        <f t="shared" si="4"/>
        <v>2.7777777777777776E-2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6</v>
      </c>
      <c r="O16" s="35">
        <f t="shared" si="8"/>
        <v>2.7777777777777776E-2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6</v>
      </c>
      <c r="AA16" s="26">
        <f t="shared" si="14"/>
        <v>2.7777777777777776E-2</v>
      </c>
      <c r="AC16" s="79">
        <v>14</v>
      </c>
      <c r="AD16" s="111">
        <f t="shared" si="0"/>
        <v>0</v>
      </c>
      <c r="AE16" s="112">
        <f t="shared" si="1"/>
        <v>0</v>
      </c>
      <c r="AF16" s="107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2.7777777777777776E-2</v>
      </c>
      <c r="AS16" s="85">
        <f>S27</f>
        <v>2.7777777777777776E-2</v>
      </c>
      <c r="AT16" s="85">
        <f>W27</f>
        <v>2.7777777777777776E-2</v>
      </c>
      <c r="AU16" s="99">
        <f>AA27</f>
        <v>2.7777777777777776E-2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10</v>
      </c>
      <c r="G17" s="17">
        <f t="shared" si="4"/>
        <v>4.6296296296296294E-2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10</v>
      </c>
      <c r="O17" s="35">
        <f t="shared" si="8"/>
        <v>4.6296296296296294E-2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10</v>
      </c>
      <c r="AA17" s="26">
        <f t="shared" si="14"/>
        <v>4.6296296296296294E-2</v>
      </c>
      <c r="AC17" s="79">
        <v>15</v>
      </c>
      <c r="AD17" s="111">
        <f t="shared" si="0"/>
        <v>0</v>
      </c>
      <c r="AE17" s="112">
        <f t="shared" si="1"/>
        <v>0</v>
      </c>
      <c r="AF17" s="107">
        <f t="shared" si="2"/>
        <v>0</v>
      </c>
      <c r="AI17" s="90">
        <v>6</v>
      </c>
      <c r="AJ17" s="98">
        <f>SUMPRODUCT(G12:G16,AQ27:AQ31)</f>
        <v>2.143347050754458E-5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4.6296296296296294E-2</v>
      </c>
      <c r="AS17" s="85">
        <f>S26</f>
        <v>4.6296296296296294E-2</v>
      </c>
      <c r="AT17" s="85">
        <f>W26</f>
        <v>4.6296296296296294E-2</v>
      </c>
      <c r="AU17" s="99">
        <f>AA26</f>
        <v>4.6296296296296294E-2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15</v>
      </c>
      <c r="G18" s="17">
        <f t="shared" si="4"/>
        <v>6.9444444444444448E-2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15</v>
      </c>
      <c r="O18" s="35">
        <f t="shared" si="8"/>
        <v>6.9444444444444448E-2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15</v>
      </c>
      <c r="AA18" s="26">
        <f t="shared" si="14"/>
        <v>6.9444444444444448E-2</v>
      </c>
      <c r="AC18" s="79">
        <v>16</v>
      </c>
      <c r="AD18" s="111">
        <f t="shared" si="0"/>
        <v>0</v>
      </c>
      <c r="AE18" s="112">
        <f t="shared" si="1"/>
        <v>0</v>
      </c>
      <c r="AF18" s="107">
        <f t="shared" si="2"/>
        <v>0</v>
      </c>
      <c r="AI18" s="90">
        <v>7</v>
      </c>
      <c r="AJ18" s="98">
        <f>SUMPRODUCT(G12:G17,AQ26:AQ31)</f>
        <v>1.2860082304526747E-4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6.9444444444444448E-2</v>
      </c>
      <c r="AS18" s="85">
        <f>S25</f>
        <v>6.9444444444444448E-2</v>
      </c>
      <c r="AT18" s="85">
        <f>W25</f>
        <v>6.9444444444444448E-2</v>
      </c>
      <c r="AU18" s="99">
        <f>AA25</f>
        <v>6.9444444444444448E-2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21</v>
      </c>
      <c r="G19" s="17">
        <f t="shared" si="4"/>
        <v>9.7222222222222224E-2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21</v>
      </c>
      <c r="O19" s="35">
        <f t="shared" si="8"/>
        <v>9.7222222222222224E-2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21</v>
      </c>
      <c r="AA19" s="26">
        <f t="shared" si="14"/>
        <v>9.7222222222222224E-2</v>
      </c>
      <c r="AC19" s="79">
        <v>17</v>
      </c>
      <c r="AD19" s="111">
        <f t="shared" si="0"/>
        <v>0</v>
      </c>
      <c r="AE19" s="112">
        <f t="shared" si="1"/>
        <v>0</v>
      </c>
      <c r="AF19" s="107">
        <f t="shared" si="2"/>
        <v>0</v>
      </c>
      <c r="AI19" s="90">
        <v>8</v>
      </c>
      <c r="AJ19" s="98">
        <f>SUMPRODUCT(G12:G18,AQ25:AQ31)</f>
        <v>4.5010288065843612E-4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9.7222222222222224E-2</v>
      </c>
      <c r="AS19" s="85">
        <f>S24</f>
        <v>9.7222222222222224E-2</v>
      </c>
      <c r="AT19" s="85">
        <f>W24</f>
        <v>9.7222222222222224E-2</v>
      </c>
      <c r="AU19" s="99">
        <f>AA24</f>
        <v>9.7222222222222224E-2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0.11574074074074074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0.11574074074074074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25</v>
      </c>
      <c r="AA20" s="26">
        <f t="shared" si="14"/>
        <v>0.11574074074074074</v>
      </c>
      <c r="AC20" s="79">
        <v>18</v>
      </c>
      <c r="AD20" s="111">
        <f t="shared" si="0"/>
        <v>9.8464004200485102E-15</v>
      </c>
      <c r="AE20" s="112">
        <f t="shared" si="1"/>
        <v>9.8464004200485102E-15</v>
      </c>
      <c r="AF20" s="107">
        <f t="shared" si="2"/>
        <v>9.8464004200485102E-15</v>
      </c>
      <c r="AI20" s="90">
        <v>9</v>
      </c>
      <c r="AJ20" s="98">
        <f>SUMPRODUCT(G12:G19,AQ24:AQ31)</f>
        <v>1.2002743484224965E-3</v>
      </c>
      <c r="AK20" s="85">
        <f>SUMPRODUCT(AJ13:AJ19,AR25:AR31)</f>
        <v>9.9229030127521205E-8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0.11574074074074074</v>
      </c>
      <c r="AS20" s="85">
        <f>S23</f>
        <v>0.11574074074074074</v>
      </c>
      <c r="AT20" s="85">
        <f>W23</f>
        <v>0.11574074074074074</v>
      </c>
      <c r="AU20" s="99">
        <f>AA23</f>
        <v>0.11574074074074074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0.125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0.125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27</v>
      </c>
      <c r="AA21" s="26">
        <f t="shared" si="14"/>
        <v>0.125</v>
      </c>
      <c r="AC21" s="79">
        <v>19</v>
      </c>
      <c r="AD21" s="111">
        <f t="shared" si="0"/>
        <v>1.7723520756087316E-13</v>
      </c>
      <c r="AE21" s="112">
        <f t="shared" si="1"/>
        <v>1.7723520756087316E-13</v>
      </c>
      <c r="AF21" s="107">
        <f t="shared" si="2"/>
        <v>1.7723520756087316E-13</v>
      </c>
      <c r="AI21" s="90">
        <v>10</v>
      </c>
      <c r="AJ21" s="98">
        <f>SUMPRODUCT(G12:G20,AQ23:AQ31)</f>
        <v>2.7006172839506167E-3</v>
      </c>
      <c r="AK21" s="85">
        <f>SUMPRODUCT(AJ13:AJ20,AR24:AR31)</f>
        <v>8.9306127114769076E-7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0.125</v>
      </c>
      <c r="AS21" s="85">
        <f>S22</f>
        <v>0.125</v>
      </c>
      <c r="AT21" s="85">
        <f>W22</f>
        <v>0.125</v>
      </c>
      <c r="AU21" s="99">
        <f>AA22</f>
        <v>0.125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0.125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0.125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27</v>
      </c>
      <c r="AA22" s="26">
        <f t="shared" si="14"/>
        <v>0.125</v>
      </c>
      <c r="AC22" s="79">
        <v>20</v>
      </c>
      <c r="AD22" s="111">
        <f t="shared" si="0"/>
        <v>1.6837344718282948E-12</v>
      </c>
      <c r="AE22" s="112">
        <f t="shared" si="1"/>
        <v>1.6837344718282948E-12</v>
      </c>
      <c r="AF22" s="107">
        <f t="shared" si="2"/>
        <v>1.6837344718282948E-12</v>
      </c>
      <c r="AI22" s="90">
        <v>11</v>
      </c>
      <c r="AJ22" s="98">
        <f>SUMPRODUCT(G12:G21,AQ22:AQ31)</f>
        <v>5.4012345679012334E-3</v>
      </c>
      <c r="AK22" s="85">
        <f>SUMPRODUCT(AJ13:AJ21,AR23:AR31)</f>
        <v>4.4653063557384532E-6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0.125</v>
      </c>
      <c r="AS22" s="85">
        <f>S21</f>
        <v>0.125</v>
      </c>
      <c r="AT22" s="85">
        <f>W21</f>
        <v>0.125</v>
      </c>
      <c r="AU22" s="99">
        <f>AA21</f>
        <v>0.125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0.11574074074074074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0.11574074074074074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25</v>
      </c>
      <c r="AA23" s="26">
        <f t="shared" si="14"/>
        <v>0.11574074074074074</v>
      </c>
      <c r="AC23" s="79">
        <v>21</v>
      </c>
      <c r="AD23" s="111">
        <f t="shared" si="0"/>
        <v>1.1224896478855299E-11</v>
      </c>
      <c r="AE23" s="112">
        <f t="shared" si="1"/>
        <v>1.1224896478855299E-11</v>
      </c>
      <c r="AF23" s="107">
        <f t="shared" si="2"/>
        <v>1.1224896478855299E-11</v>
      </c>
      <c r="AI23" s="90">
        <v>12</v>
      </c>
      <c r="AJ23" s="98">
        <f>SUMPRODUCT(G12:G22,AQ21:AQ31)</f>
        <v>9.7736625514403298E-3</v>
      </c>
      <c r="AK23" s="85">
        <f>SUMPRODUCT(AJ13:AJ22,AR22:AR31)</f>
        <v>1.6372789971040997E-5</v>
      </c>
      <c r="AL23" s="85">
        <f>SUMPRODUCT(AK14:AK22,AS23:AS31)</f>
        <v>4.5939365799778334E-10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0.11574074074074074</v>
      </c>
      <c r="AS23" s="85">
        <f>S20</f>
        <v>0.11574074074074074</v>
      </c>
      <c r="AT23" s="85">
        <f>W20</f>
        <v>0.11574074074074074</v>
      </c>
      <c r="AU23" s="99">
        <f>AA20</f>
        <v>0.11574074074074074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9.7222222222222224E-2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21</v>
      </c>
      <c r="O24" s="35">
        <f t="shared" si="8"/>
        <v>9.7222222222222224E-2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21</v>
      </c>
      <c r="AA24" s="26">
        <f t="shared" si="14"/>
        <v>9.7222222222222224E-2</v>
      </c>
      <c r="AC24" s="79">
        <v>22</v>
      </c>
      <c r="AD24" s="111">
        <f t="shared" si="0"/>
        <v>5.8930706513990314E-11</v>
      </c>
      <c r="AE24" s="112">
        <f t="shared" si="1"/>
        <v>5.8930706513990314E-11</v>
      </c>
      <c r="AF24" s="107">
        <f t="shared" si="2"/>
        <v>5.8930706513990314E-11</v>
      </c>
      <c r="AI24" s="90">
        <v>13</v>
      </c>
      <c r="AJ24" s="98">
        <f>SUMPRODUCT(G12:G23,AQ20:AQ31)</f>
        <v>1.6203703703703703E-2</v>
      </c>
      <c r="AK24" s="85">
        <f>SUMPRODUCT(AJ13:AJ23,AR21:AR31)</f>
        <v>4.9118369913122987E-5</v>
      </c>
      <c r="AL24" s="85">
        <f>SUMPRODUCT(AK14:AK23,AS22:AS31)</f>
        <v>5.5127238959733997E-9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9.7222222222222224E-2</v>
      </c>
      <c r="AS24" s="85">
        <f>S19</f>
        <v>9.7222222222222224E-2</v>
      </c>
      <c r="AT24" s="85">
        <f>W19</f>
        <v>9.7222222222222224E-2</v>
      </c>
      <c r="AU24" s="99">
        <f>AA19</f>
        <v>9.7222222222222224E-2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6.9444444444444448E-2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6.9444444444444448E-2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15</v>
      </c>
      <c r="AA25" s="26">
        <f t="shared" si="14"/>
        <v>6.9444444444444448E-2</v>
      </c>
      <c r="AC25" s="79">
        <v>23</v>
      </c>
      <c r="AD25" s="111">
        <f t="shared" si="0"/>
        <v>2.5929510866155741E-10</v>
      </c>
      <c r="AE25" s="112">
        <f t="shared" si="1"/>
        <v>2.5929510866155741E-10</v>
      </c>
      <c r="AF25" s="107">
        <f t="shared" si="2"/>
        <v>2.5929510866155741E-10</v>
      </c>
      <c r="AI25" s="90">
        <v>14</v>
      </c>
      <c r="AJ25" s="98">
        <f>SUMPRODUCT(G12:G24,AQ19:AQ31)</f>
        <v>2.4884259259259259E-2</v>
      </c>
      <c r="AK25" s="85">
        <f>SUMPRODUCT(AJ13:AJ24,AR20:AR31)</f>
        <v>1.2770776177411977E-4</v>
      </c>
      <c r="AL25" s="85">
        <f>SUMPRODUCT(AK14:AK24,AS21:AS31)</f>
        <v>3.5832705323827091E-8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6.9444444444444448E-2</v>
      </c>
      <c r="AS25" s="85">
        <f>S18</f>
        <v>6.9444444444444448E-2</v>
      </c>
      <c r="AT25" s="85">
        <f>W18</f>
        <v>6.9444444444444448E-2</v>
      </c>
      <c r="AU25" s="99">
        <f>AA18</f>
        <v>6.9444444444444448E-2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4.6296296296296294E-2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4.6296296296296294E-2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4.6296296296296294E-2</v>
      </c>
      <c r="AC26" s="79">
        <v>24</v>
      </c>
      <c r="AD26" s="111">
        <f t="shared" si="0"/>
        <v>9.9378734799507603E-10</v>
      </c>
      <c r="AE26" s="112">
        <f t="shared" si="1"/>
        <v>9.9378734799507603E-10</v>
      </c>
      <c r="AF26" s="107">
        <f t="shared" si="2"/>
        <v>9.9378734799507603E-10</v>
      </c>
      <c r="AI26" s="90">
        <v>15</v>
      </c>
      <c r="AJ26" s="98">
        <f>SUMPRODUCT(G12:G25,AQ18:AQ31)</f>
        <v>3.5708161865569271E-2</v>
      </c>
      <c r="AK26" s="85">
        <f>SUMPRODUCT(AJ13:AJ25,AR19:AR31)</f>
        <v>2.9709171620179842E-4</v>
      </c>
      <c r="AL26" s="85">
        <f>SUMPRODUCT(AK14:AK25,AS20:AS31)</f>
        <v>1.672192915111931E-7</v>
      </c>
      <c r="AM26" s="85">
        <f>SUMPRODUCT(AL15:AL25,AT21:AT31)</f>
        <v>2.1268224907304782E-12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4.6296296296296294E-2</v>
      </c>
      <c r="AS26" s="85">
        <f>S17</f>
        <v>4.6296296296296294E-2</v>
      </c>
      <c r="AT26" s="85">
        <f>W17</f>
        <v>4.6296296296296294E-2</v>
      </c>
      <c r="AU26" s="99">
        <f>AA17</f>
        <v>4.6296296296296294E-2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2.7777777777777776E-2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2.7777777777777776E-2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2.7777777777777776E-2</v>
      </c>
      <c r="AC27" s="79">
        <v>25</v>
      </c>
      <c r="AD27" s="111">
        <f t="shared" si="0"/>
        <v>3.4046883372443733E-9</v>
      </c>
      <c r="AE27" s="112">
        <f t="shared" si="1"/>
        <v>3.4046883372443733E-9</v>
      </c>
      <c r="AF27" s="107">
        <f t="shared" si="2"/>
        <v>3.4046883372443733E-9</v>
      </c>
      <c r="AI27" s="90">
        <v>16</v>
      </c>
      <c r="AJ27" s="98">
        <f>SUMPRODUCT(G12:G26,AQ17:AQ31)</f>
        <v>4.8161008230452669E-2</v>
      </c>
      <c r="AK27" s="85">
        <f>SUMPRODUCT(AJ13:AJ26,AR18:AR31)</f>
        <v>6.305012574302697E-4</v>
      </c>
      <c r="AL27" s="85">
        <f>SUMPRODUCT(AK14:AK26,AS19:AS31)</f>
        <v>6.2707234316697406E-7</v>
      </c>
      <c r="AM27" s="85">
        <f>SUMPRODUCT(AL15:AL26,AT20:AT31)</f>
        <v>3.1902337360957172E-11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2.7777777777777776E-2</v>
      </c>
      <c r="AS27" s="85">
        <f>S16</f>
        <v>2.7777777777777776E-2</v>
      </c>
      <c r="AT27" s="85">
        <f>W16</f>
        <v>2.7777777777777776E-2</v>
      </c>
      <c r="AU27" s="99">
        <f>AA16</f>
        <v>2.7777777777777776E-2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1.3888888888888888E-2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1.3888888888888888E-2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1.3888888888888888E-2</v>
      </c>
      <c r="AC28" s="79">
        <v>26</v>
      </c>
      <c r="AD28" s="111">
        <f t="shared" si="0"/>
        <v>1.0619313313821056E-8</v>
      </c>
      <c r="AE28" s="112">
        <f t="shared" si="1"/>
        <v>1.0619313313821056E-8</v>
      </c>
      <c r="AF28" s="107">
        <f t="shared" si="2"/>
        <v>1.0619313313821056E-8</v>
      </c>
      <c r="AI28" s="90">
        <v>17</v>
      </c>
      <c r="AJ28" s="98">
        <f>SUMPRODUCT(G12:G27,AQ16:AQ31)</f>
        <v>6.1213991769547324E-2</v>
      </c>
      <c r="AK28" s="85">
        <f>SUMPRODUCT(AJ13:AJ27,AR17:AR31)</f>
        <v>1.2368898605395519E-3</v>
      </c>
      <c r="AL28" s="85">
        <f>SUMPRODUCT(AK14:AK27,AS18:AS31)</f>
        <v>2.0066314981343175E-6</v>
      </c>
      <c r="AM28" s="85">
        <f>SUMPRODUCT(AL15:AL27,AT19:AT31)</f>
        <v>2.5521869888765732E-10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1.3888888888888888E-2</v>
      </c>
      <c r="AS28" s="85">
        <f>S15</f>
        <v>1.3888888888888888E-2</v>
      </c>
      <c r="AT28" s="85">
        <f>W15</f>
        <v>1.3888888888888888E-2</v>
      </c>
      <c r="AU28" s="99">
        <f>AA15</f>
        <v>1.3888888888888888E-2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4.6296296296296294E-3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4.6296296296296294E-3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4.6296296296296294E-3</v>
      </c>
      <c r="AC29" s="79">
        <v>27</v>
      </c>
      <c r="AD29" s="111">
        <f t="shared" si="0"/>
        <v>3.0563522295843172E-8</v>
      </c>
      <c r="AE29" s="112">
        <f t="shared" si="1"/>
        <v>3.0563522295843172E-8</v>
      </c>
      <c r="AF29" s="107">
        <f t="shared" si="2"/>
        <v>3.0563522295843172E-8</v>
      </c>
      <c r="AI29" s="90">
        <v>18</v>
      </c>
      <c r="AJ29" s="98">
        <f>SUMPRODUCT(G12:G28,AQ15:AQ31)</f>
        <v>7.3538237311385452E-2</v>
      </c>
      <c r="AK29" s="85">
        <f>SUMPRODUCT(AJ13:AJ28,AR16:AR31)</f>
        <v>2.2649026126606714E-3</v>
      </c>
      <c r="AL29" s="85">
        <f>SUMPRODUCT(AK14:AK28,AS17:AS31)</f>
        <v>5.6799431874845923E-6</v>
      </c>
      <c r="AM29" s="85">
        <f>SUMPRODUCT(AL15:AL28,AT18:AT31)</f>
        <v>1.4462392936967249E-9</v>
      </c>
      <c r="AN29" s="99">
        <f>SUMPRODUCT(AM16:AM28,AU19:AU31)</f>
        <v>9.8464004200485102E-15</v>
      </c>
      <c r="AO29" s="85"/>
      <c r="AP29" s="85">
        <v>3</v>
      </c>
      <c r="AQ29" s="98">
        <f>K14</f>
        <v>4.6296296296296294E-3</v>
      </c>
      <c r="AR29" s="85">
        <f>O14</f>
        <v>4.6296296296296294E-3</v>
      </c>
      <c r="AS29" s="85">
        <f>S14</f>
        <v>4.6296296296296294E-3</v>
      </c>
      <c r="AT29" s="85">
        <f>W14</f>
        <v>4.6296296296296294E-3</v>
      </c>
      <c r="AU29" s="99">
        <f>AA14</f>
        <v>4.6296296296296294E-3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8.2006287450397099E-8</v>
      </c>
      <c r="AE30" s="112">
        <f t="shared" si="1"/>
        <v>8.2006287450397099E-8</v>
      </c>
      <c r="AF30" s="107">
        <f t="shared" si="2"/>
        <v>8.2006287450397099E-8</v>
      </c>
      <c r="AI30" s="90">
        <v>19</v>
      </c>
      <c r="AJ30" s="98">
        <f>SUMPRODUCT(G12:G29,AQ14:AQ31)</f>
        <v>8.3719135802469119E-2</v>
      </c>
      <c r="AK30" s="85">
        <f>SUMPRODUCT(AJ13:AJ29,AR15:AR31)</f>
        <v>3.8999985711019661E-3</v>
      </c>
      <c r="AL30" s="85">
        <f>SUMPRODUCT(AK14:AK29,AS16:AS31)</f>
        <v>1.4553591085369774E-5</v>
      </c>
      <c r="AM30" s="85">
        <f>SUMPRODUCT(AL15:AL29,AT17:AT31)</f>
        <v>6.5080768216352621E-9</v>
      </c>
      <c r="AN30" s="99">
        <f>SUMPRODUCT(AM16:AM29,AU18:AU31)</f>
        <v>1.7723520756087316E-13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2.0677606301628928E-7</v>
      </c>
      <c r="AE31" s="112">
        <f t="shared" si="1"/>
        <v>2.0677606301628928E-7</v>
      </c>
      <c r="AF31" s="107">
        <f t="shared" si="2"/>
        <v>2.0677606301628928E-7</v>
      </c>
      <c r="AI31" s="90">
        <v>20</v>
      </c>
      <c r="AJ31" s="98">
        <f>SUMPRODUCT(G12:G30,AQ13:AQ31)</f>
        <v>9.0470679012345678E-2</v>
      </c>
      <c r="AK31" s="85">
        <f>SUMPRODUCT(AJ13:AJ30,AR14:AR31)</f>
        <v>6.3505586991312295E-3</v>
      </c>
      <c r="AL31" s="85">
        <f>SUMPRODUCT(AK14:AK30,AS15:AS31)</f>
        <v>3.4291898994902529E-5</v>
      </c>
      <c r="AM31" s="85">
        <f>SUMPRODUCT(AL15:AL30,AT16:AT31)</f>
        <v>2.4730691922213996E-8</v>
      </c>
      <c r="AN31" s="99">
        <f>SUMPRODUCT(AM16:AM30,AU17:AU31)</f>
        <v>1.6837344718282948E-12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216</v>
      </c>
      <c r="G32" s="14">
        <f>SUM(G12:G31)</f>
        <v>0.99999999999999989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216</v>
      </c>
      <c r="O32" s="33">
        <f>SUM(O12:O31)</f>
        <v>0.99999999999999989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216</v>
      </c>
      <c r="AA32" s="24">
        <f>SUM(AA12:AA31)</f>
        <v>0.99999999999999989</v>
      </c>
      <c r="AC32" s="79">
        <v>30</v>
      </c>
      <c r="AD32" s="111">
        <f t="shared" si="0"/>
        <v>4.9309830018442688E-7</v>
      </c>
      <c r="AE32" s="112">
        <f t="shared" si="1"/>
        <v>4.9309830018442688E-7</v>
      </c>
      <c r="AF32" s="107">
        <f t="shared" si="2"/>
        <v>4.9309830018442688E-7</v>
      </c>
      <c r="AI32" s="90">
        <v>21</v>
      </c>
      <c r="AJ32" s="98">
        <f>SUMPRODUCT(G12:G31,AQ12:AQ31)</f>
        <v>9.2849794238683156E-2</v>
      </c>
      <c r="AK32" s="85">
        <f>SUMPRODUCT(AJ13:AJ31,AR13:AR31)</f>
        <v>9.821590172991921E-3</v>
      </c>
      <c r="AL32" s="85">
        <f>SUMPRODUCT(AK14:AK31,AS14:AS31)</f>
        <v>7.5153127299173363E-5</v>
      </c>
      <c r="AM32" s="85">
        <f>SUMPRODUCT(AL15:AL31,AT15:AT31)</f>
        <v>8.2403737403352365E-8</v>
      </c>
      <c r="AN32" s="99">
        <f>SUMPRODUCT(AM16:AM31,AU16:AU31)</f>
        <v>1.1224896478855299E-11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1.1178887400540548E-6</v>
      </c>
      <c r="AE33" s="112">
        <f t="shared" si="1"/>
        <v>1.1178887400540548E-6</v>
      </c>
      <c r="AF33" s="107">
        <f t="shared" si="2"/>
        <v>1.1178887400540548E-6</v>
      </c>
      <c r="AI33" s="90">
        <v>22</v>
      </c>
      <c r="AJ33" s="98">
        <f>SUMPRODUCT(G13:G31,AQ12:AQ30)</f>
        <v>9.0470679012345678E-2</v>
      </c>
      <c r="AK33" s="85">
        <f>SUMPRODUCT(AJ13:AJ32,AR12:AR31)</f>
        <v>1.4477416266575217E-2</v>
      </c>
      <c r="AL33" s="85">
        <f>SUMPRODUCT(AK14:AK32,AS13:AS31)</f>
        <v>1.5451062535634246E-4</v>
      </c>
      <c r="AM33" s="85">
        <f>SUMPRODUCT(AL15:AL32,AT14:AT31)</f>
        <v>2.468283841617256E-7</v>
      </c>
      <c r="AN33" s="99">
        <f>SUMPRODUCT(AM16:AM32,AU15:AU31)</f>
        <v>5.8930706513990314E-11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2.4196577673060623E-6</v>
      </c>
      <c r="AE34" s="112">
        <f t="shared" si="1"/>
        <v>2.4196577673060623E-6</v>
      </c>
      <c r="AF34" s="107">
        <f t="shared" si="2"/>
        <v>2.4196577673060623E-6</v>
      </c>
      <c r="AI34" s="90">
        <v>23</v>
      </c>
      <c r="AJ34" s="98">
        <f>SUMPRODUCT(G14:G31,AQ12:AQ29)</f>
        <v>8.3719135802469119E-2</v>
      </c>
      <c r="AK34" s="85">
        <f t="shared" ref="AK34:AK51" si="21">SUMPRODUCT(AJ14:AJ33,AR$12:AR$31)</f>
        <v>2.0397519433013257E-2</v>
      </c>
      <c r="AL34" s="85">
        <f t="shared" ref="AL34:AL51" si="22">SUMPRODUCT(AK14:AK33,AS$12:AS$31)</f>
        <v>2.9999140897108047E-4</v>
      </c>
      <c r="AM34" s="85">
        <f>SUMPRODUCT(AL15:AL33,AT13:AT31)</f>
        <v>6.7626574737757016E-7</v>
      </c>
      <c r="AN34" s="99">
        <f>SUMPRODUCT(AM16:AM33,AU14:AU31)</f>
        <v>2.5929510866155741E-10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5.018269569215923E-6</v>
      </c>
      <c r="AE35" s="112">
        <f t="shared" si="1"/>
        <v>5.018269569215923E-6</v>
      </c>
      <c r="AF35" s="107">
        <f t="shared" si="2"/>
        <v>5.018269569215923E-6</v>
      </c>
      <c r="AI35" s="90">
        <v>24</v>
      </c>
      <c r="AJ35" s="98">
        <f>SUMPRODUCT(G15:G31,AQ12:AQ28)</f>
        <v>7.3538237311385452E-2</v>
      </c>
      <c r="AK35" s="85">
        <f t="shared" si="21"/>
        <v>2.7532483615302548E-2</v>
      </c>
      <c r="AL35" s="85">
        <f t="shared" si="22"/>
        <v>5.5294090736318787E-4</v>
      </c>
      <c r="AM35" s="85">
        <f t="shared" ref="AM35:AM66" si="23">SUMPRODUCT(AL15:AL34,AT$12:AT$31)</f>
        <v>1.7163244817945884E-6</v>
      </c>
      <c r="AN35" s="99">
        <f>SUMPRODUCT(AM16:AM34,AU13:AU31)</f>
        <v>9.9378734799507603E-10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1.0002620307496866E-5</v>
      </c>
      <c r="AE36" s="112">
        <f t="shared" si="1"/>
        <v>1.0002620307496866E-5</v>
      </c>
      <c r="AF36" s="107">
        <f t="shared" si="2"/>
        <v>1.0002620307496866E-5</v>
      </c>
      <c r="AI36" s="90">
        <v>25</v>
      </c>
      <c r="AJ36" s="98">
        <f>SUMPRODUCT(G16:G31,AQ12:AQ27)</f>
        <v>6.1213991769547324E-2</v>
      </c>
      <c r="AK36" s="85">
        <f t="shared" si="21"/>
        <v>3.5669760230909925E-2</v>
      </c>
      <c r="AL36" s="85">
        <f t="shared" si="22"/>
        <v>9.7163963756089562E-4</v>
      </c>
      <c r="AM36" s="85">
        <f t="shared" si="23"/>
        <v>4.0736222185555657E-6</v>
      </c>
      <c r="AN36" s="99">
        <f t="shared" ref="AN36:AN67" si="24">SUMPRODUCT(AM16:AM35,AU$12:AU$31)</f>
        <v>3.4046883372443733E-9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1.9211312666961484E-5</v>
      </c>
      <c r="AE37" s="112">
        <f t="shared" si="1"/>
        <v>1.9211312666961484E-5</v>
      </c>
      <c r="AF37" s="107">
        <f t="shared" si="2"/>
        <v>1.9211312666961484E-5</v>
      </c>
      <c r="AI37" s="90">
        <v>26</v>
      </c>
      <c r="AJ37" s="98">
        <f>SUMPRODUCT(G17:G31,AQ12:AQ26)</f>
        <v>4.8161008230452669E-2</v>
      </c>
      <c r="AK37" s="85">
        <f t="shared" si="21"/>
        <v>4.4421760688157279E-2</v>
      </c>
      <c r="AL37" s="85">
        <f t="shared" si="22"/>
        <v>1.6334035522052306E-3</v>
      </c>
      <c r="AM37" s="85">
        <f t="shared" si="23"/>
        <v>9.1091381913488233E-6</v>
      </c>
      <c r="AN37" s="99">
        <f t="shared" si="24"/>
        <v>1.0619313313821056E-8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3.5632989750235207E-5</v>
      </c>
      <c r="AE38" s="112">
        <f t="shared" si="1"/>
        <v>3.5632989750235207E-5</v>
      </c>
      <c r="AF38" s="107">
        <f t="shared" si="2"/>
        <v>3.5632989750235207E-5</v>
      </c>
      <c r="AI38" s="90">
        <v>27</v>
      </c>
      <c r="AJ38" s="98">
        <f>SUMPRODUCT(G18:G31,AQ12:AQ25)</f>
        <v>3.5708161865569271E-2</v>
      </c>
      <c r="AK38" s="85">
        <f t="shared" si="21"/>
        <v>5.3243221466493934E-2</v>
      </c>
      <c r="AL38" s="85">
        <f t="shared" si="22"/>
        <v>2.6344682723482E-3</v>
      </c>
      <c r="AM38" s="85">
        <f t="shared" si="23"/>
        <v>1.9303902288978563E-5</v>
      </c>
      <c r="AN38" s="99">
        <f t="shared" si="24"/>
        <v>3.0563522295843172E-8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6.3949993058827221E-5</v>
      </c>
      <c r="AE39" s="112">
        <f t="shared" si="1"/>
        <v>6.3949993058827221E-5</v>
      </c>
      <c r="AF39" s="107">
        <f t="shared" si="2"/>
        <v>6.3949993058827221E-5</v>
      </c>
      <c r="AI39" s="90">
        <v>28</v>
      </c>
      <c r="AJ39" s="98">
        <f>SUMPRODUCT(G19:G31,AQ12:AQ24)</f>
        <v>2.4884259259259259E-2</v>
      </c>
      <c r="AK39" s="85">
        <f t="shared" si="21"/>
        <v>6.1479230967078191E-2</v>
      </c>
      <c r="AL39" s="85">
        <f t="shared" si="22"/>
        <v>4.0864871295978756E-3</v>
      </c>
      <c r="AM39" s="85">
        <f t="shared" si="23"/>
        <v>3.8954189522909946E-5</v>
      </c>
      <c r="AN39" s="99">
        <f t="shared" si="24"/>
        <v>8.2006287450397099E-8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5">AN49</f>
        <v>1.112389673017E-4</v>
      </c>
      <c r="AE40" s="112">
        <f t="shared" ref="AE40:AE71" si="26">IF($AE$4&gt;AC40,0,AD40)</f>
        <v>1.112389673017E-4</v>
      </c>
      <c r="AF40" s="107">
        <f t="shared" ref="AF40:AF71" si="27">AE40/$AE$123</f>
        <v>1.112389673017E-4</v>
      </c>
      <c r="AI40" s="90">
        <v>29</v>
      </c>
      <c r="AJ40" s="98">
        <f>SUMPRODUCT(G20:G31,AQ12:AQ23)</f>
        <v>1.6203703703703703E-2</v>
      </c>
      <c r="AK40" s="85">
        <f t="shared" si="21"/>
        <v>6.8439750514403291E-2</v>
      </c>
      <c r="AL40" s="85">
        <f t="shared" si="22"/>
        <v>6.1086879381953962E-3</v>
      </c>
      <c r="AM40" s="85">
        <f t="shared" si="23"/>
        <v>7.5146274677108222E-5</v>
      </c>
      <c r="AN40" s="99">
        <f t="shared" si="24"/>
        <v>2.0677606301628928E-7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5"/>
        <v>1.878226513258467E-4</v>
      </c>
      <c r="AE41" s="112">
        <f t="shared" si="26"/>
        <v>1.878226513258467E-4</v>
      </c>
      <c r="AF41" s="107">
        <f t="shared" si="27"/>
        <v>1.878226513258467E-4</v>
      </c>
      <c r="AI41" s="90">
        <v>30</v>
      </c>
      <c r="AJ41" s="98">
        <f>SUMPRODUCT(G21:G31,AQ12:AQ22)</f>
        <v>9.7736625514403298E-3</v>
      </c>
      <c r="AK41" s="85">
        <f t="shared" si="21"/>
        <v>7.3490905064014622E-2</v>
      </c>
      <c r="AL41" s="85">
        <f t="shared" si="22"/>
        <v>8.8152819336365651E-3</v>
      </c>
      <c r="AM41" s="85">
        <f t="shared" si="23"/>
        <v>1.3903529917900492E-4</v>
      </c>
      <c r="AN41" s="99">
        <f t="shared" si="24"/>
        <v>4.9309830018442688E-7</v>
      </c>
      <c r="AO41" s="85"/>
      <c r="AP41" s="85"/>
      <c r="AQ41" s="85"/>
      <c r="AR41" s="85"/>
      <c r="AS41" s="85"/>
      <c r="AT41" s="85"/>
      <c r="AU41" s="85"/>
      <c r="AV41" s="91"/>
    </row>
    <row r="42" spans="2:48" x14ac:dyDescent="0.25">
      <c r="B42" s="116" t="s">
        <v>30</v>
      </c>
      <c r="C42" s="117"/>
      <c r="AC42" s="79">
        <v>40</v>
      </c>
      <c r="AD42" s="111">
        <f t="shared" si="25"/>
        <v>3.0823693414134103E-4</v>
      </c>
      <c r="AE42" s="112">
        <f t="shared" si="26"/>
        <v>3.0823693414134103E-4</v>
      </c>
      <c r="AF42" s="107">
        <f t="shared" si="27"/>
        <v>3.0823693414134103E-4</v>
      </c>
      <c r="AI42" s="90">
        <v>31</v>
      </c>
      <c r="AJ42" s="98">
        <f>SUMPRODUCT(G22:G31,AQ12:AQ21)</f>
        <v>5.4012345679012334E-3</v>
      </c>
      <c r="AK42" s="85">
        <f t="shared" si="21"/>
        <v>7.6147762345679021E-2</v>
      </c>
      <c r="AL42" s="85">
        <f t="shared" si="22"/>
        <v>1.2298572786654584E-2</v>
      </c>
      <c r="AM42" s="85">
        <f t="shared" si="23"/>
        <v>2.4740291335525913E-4</v>
      </c>
      <c r="AN42" s="99">
        <f t="shared" si="24"/>
        <v>1.1178887400540548E-6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5"/>
        <v>4.922366006832571E-4</v>
      </c>
      <c r="AE43" s="112">
        <f t="shared" si="26"/>
        <v>4.922366006832571E-4</v>
      </c>
      <c r="AF43" s="107">
        <f t="shared" si="27"/>
        <v>4.922366006832571E-4</v>
      </c>
      <c r="AI43" s="90">
        <v>32</v>
      </c>
      <c r="AJ43" s="98">
        <f>SUMPRODUCT(G23:G31,AQ12:AQ20)</f>
        <v>2.7006172839506167E-3</v>
      </c>
      <c r="AK43" s="85">
        <f t="shared" si="21"/>
        <v>7.6147762345679021E-2</v>
      </c>
      <c r="AL43" s="85">
        <f t="shared" si="22"/>
        <v>1.6609270666187545E-2</v>
      </c>
      <c r="AM43" s="85">
        <f t="shared" si="23"/>
        <v>4.2439140241779926E-4</v>
      </c>
      <c r="AN43" s="99">
        <f t="shared" si="24"/>
        <v>2.4196577673060623E-6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5"/>
        <v>7.6571489063252348E-4</v>
      </c>
      <c r="AE44" s="112">
        <f t="shared" si="26"/>
        <v>7.6571489063252348E-4</v>
      </c>
      <c r="AF44" s="107">
        <f t="shared" si="27"/>
        <v>7.6571489063252348E-4</v>
      </c>
      <c r="AI44" s="90">
        <v>33</v>
      </c>
      <c r="AJ44" s="98">
        <f>SUMPRODUCT(G24:G31,AQ12:AQ19)</f>
        <v>1.2002743484224965E-3</v>
      </c>
      <c r="AK44" s="85">
        <f t="shared" si="21"/>
        <v>7.3490905064014636E-2</v>
      </c>
      <c r="AL44" s="85">
        <f t="shared" si="22"/>
        <v>2.1736596818837842E-2</v>
      </c>
      <c r="AM44" s="85">
        <f t="shared" si="23"/>
        <v>7.0321140794864288E-4</v>
      </c>
      <c r="AN44" s="99">
        <f t="shared" si="24"/>
        <v>5.018269569215923E-6</v>
      </c>
      <c r="AO44" s="85"/>
      <c r="AP44" s="85"/>
      <c r="AQ44" s="85"/>
      <c r="AR44" s="85"/>
      <c r="AS44" s="85"/>
      <c r="AT44" s="85"/>
      <c r="AU44" s="85"/>
      <c r="AV44" s="91"/>
    </row>
    <row r="45" spans="2:48" ht="15" customHeight="1" x14ac:dyDescent="0.25">
      <c r="B45" s="120">
        <f>SUM(AF87:AF122)</f>
        <v>1.2377156785957156E-3</v>
      </c>
      <c r="C45" s="121"/>
      <c r="AC45" s="79">
        <v>43</v>
      </c>
      <c r="AD45" s="111">
        <f t="shared" si="25"/>
        <v>1.1613620514538921E-3</v>
      </c>
      <c r="AE45" s="112">
        <f t="shared" si="26"/>
        <v>1.1613620514538921E-3</v>
      </c>
      <c r="AF45" s="107">
        <f t="shared" si="27"/>
        <v>1.1613620514538921E-3</v>
      </c>
      <c r="AI45" s="90">
        <v>34</v>
      </c>
      <c r="AJ45" s="98">
        <f>SUMPRODUCT(G25:G31,AQ12:AQ18)</f>
        <v>4.5010288065843612E-4</v>
      </c>
      <c r="AK45" s="85">
        <f t="shared" si="21"/>
        <v>6.8439750514403291E-2</v>
      </c>
      <c r="AL45" s="85">
        <f t="shared" si="22"/>
        <v>2.7591613091810751E-2</v>
      </c>
      <c r="AM45" s="85">
        <f t="shared" si="23"/>
        <v>1.1275078796445686E-3</v>
      </c>
      <c r="AN45" s="99">
        <f t="shared" si="24"/>
        <v>1.0002620307496866E-5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customHeight="1" thickBot="1" x14ac:dyDescent="0.3">
      <c r="B46" s="122"/>
      <c r="C46" s="123"/>
      <c r="AC46" s="79">
        <v>44</v>
      </c>
      <c r="AD46" s="111">
        <f t="shared" si="25"/>
        <v>1.7188457152747881E-3</v>
      </c>
      <c r="AE46" s="112">
        <f t="shared" si="26"/>
        <v>1.7188457152747881E-3</v>
      </c>
      <c r="AF46" s="107">
        <f t="shared" si="27"/>
        <v>1.7188457152747881E-3</v>
      </c>
      <c r="AI46" s="90">
        <v>35</v>
      </c>
      <c r="AJ46" s="98">
        <f>SUMPRODUCT(G26:G31,AQ12:AQ17)</f>
        <v>1.2860082304526747E-4</v>
      </c>
      <c r="AK46" s="85">
        <f t="shared" si="21"/>
        <v>6.1479230967078177E-2</v>
      </c>
      <c r="AL46" s="85">
        <f t="shared" si="22"/>
        <v>3.3997497487961978E-2</v>
      </c>
      <c r="AM46" s="85">
        <f t="shared" si="23"/>
        <v>1.7519655391437759E-3</v>
      </c>
      <c r="AN46" s="99">
        <f t="shared" si="24"/>
        <v>1.9211312666961484E-5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5"/>
        <v>2.4842729080689265E-3</v>
      </c>
      <c r="AE47" s="112">
        <f t="shared" si="26"/>
        <v>2.4842729080689265E-3</v>
      </c>
      <c r="AF47" s="107">
        <f t="shared" si="27"/>
        <v>2.4842729080689265E-3</v>
      </c>
      <c r="AI47" s="90">
        <v>36</v>
      </c>
      <c r="AJ47" s="98">
        <f>SUMPRODUCT(G27:G31,AQ12:AQ16)</f>
        <v>2.143347050754458E-5</v>
      </c>
      <c r="AK47" s="85">
        <f t="shared" si="21"/>
        <v>5.3243221466493934E-2</v>
      </c>
      <c r="AL47" s="85">
        <f t="shared" si="22"/>
        <v>4.0690032041862362E-2</v>
      </c>
      <c r="AM47" s="85">
        <f t="shared" si="23"/>
        <v>2.6416699612814474E-3</v>
      </c>
      <c r="AN47" s="99">
        <f t="shared" si="24"/>
        <v>3.5632989750235207E-5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5"/>
        <v>3.508702409586778E-3</v>
      </c>
      <c r="AE48" s="112">
        <f t="shared" si="26"/>
        <v>3.508702409586778E-3</v>
      </c>
      <c r="AF48" s="107">
        <f t="shared" si="27"/>
        <v>3.508702409586778E-3</v>
      </c>
      <c r="AI48" s="90">
        <v>37</v>
      </c>
      <c r="AJ48" s="98">
        <f>SUMPRODUCT(G28:G31,AQ12:AQ15)</f>
        <v>0</v>
      </c>
      <c r="AK48" s="85">
        <f t="shared" si="21"/>
        <v>4.4421760688157279E-2</v>
      </c>
      <c r="AL48" s="85">
        <f t="shared" si="22"/>
        <v>4.7330345481083502E-2</v>
      </c>
      <c r="AM48" s="85">
        <f t="shared" si="23"/>
        <v>3.8697464076628738E-3</v>
      </c>
      <c r="AN48" s="99">
        <f t="shared" si="24"/>
        <v>6.3949993058827221E-5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5"/>
        <v>4.8455279760181418E-3</v>
      </c>
      <c r="AE49" s="112">
        <f t="shared" si="26"/>
        <v>4.8455279760181418E-3</v>
      </c>
      <c r="AF49" s="107">
        <f t="shared" si="27"/>
        <v>4.8455279760181418E-3</v>
      </c>
      <c r="AI49" s="90">
        <v>38</v>
      </c>
      <c r="AJ49" s="98">
        <f>SUMPRODUCT(G29:G31,AQ12:AQ14)</f>
        <v>0</v>
      </c>
      <c r="AK49" s="85">
        <f t="shared" si="21"/>
        <v>3.5669760230909918E-2</v>
      </c>
      <c r="AL49" s="85">
        <f t="shared" si="22"/>
        <v>5.3530084323506755E-2</v>
      </c>
      <c r="AM49" s="85">
        <f t="shared" si="23"/>
        <v>5.512905069347273E-3</v>
      </c>
      <c r="AN49" s="99">
        <f t="shared" si="24"/>
        <v>1.112389673017E-4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5"/>
        <v>6.5466538768499645E-3</v>
      </c>
      <c r="AE50" s="112">
        <f t="shared" si="26"/>
        <v>6.5466538768499645E-3</v>
      </c>
      <c r="AF50" s="107">
        <f t="shared" si="27"/>
        <v>6.5466538768499645E-3</v>
      </c>
      <c r="AI50" s="90">
        <v>39</v>
      </c>
      <c r="AJ50" s="98">
        <f>SUMPRODUCT(G30:G31,AQ12:AQ13)</f>
        <v>0</v>
      </c>
      <c r="AK50" s="85">
        <f t="shared" si="21"/>
        <v>2.7532483615302545E-2</v>
      </c>
      <c r="AL50" s="85">
        <f t="shared" si="22"/>
        <v>5.888694789555661E-2</v>
      </c>
      <c r="AM50" s="85">
        <f t="shared" si="23"/>
        <v>7.6447446917969342E-3</v>
      </c>
      <c r="AN50" s="99">
        <f t="shared" si="24"/>
        <v>1.878226513258467E-4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5"/>
        <v>8.6575328580603805E-3</v>
      </c>
      <c r="AE51" s="112">
        <f t="shared" si="26"/>
        <v>8.6575328580603805E-3</v>
      </c>
      <c r="AF51" s="107">
        <f t="shared" si="27"/>
        <v>8.6575328580603805E-3</v>
      </c>
      <c r="AI51" s="90">
        <v>40</v>
      </c>
      <c r="AJ51" s="98">
        <f>SUMPRODUCT(G31:G31,AQ12:AQ12)</f>
        <v>0</v>
      </c>
      <c r="AK51" s="85">
        <f t="shared" si="21"/>
        <v>2.0397519433013253E-2</v>
      </c>
      <c r="AL51" s="85">
        <f t="shared" si="22"/>
        <v>6.3026342473958788E-2</v>
      </c>
      <c r="AM51" s="85">
        <f t="shared" si="23"/>
        <v>1.0327001351135548E-2</v>
      </c>
      <c r="AN51" s="99">
        <f t="shared" si="24"/>
        <v>3.0823693414134103E-4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7.423053208474333E-5</v>
      </c>
      <c r="C52" s="121"/>
      <c r="AC52" s="79">
        <v>50</v>
      </c>
      <c r="AD52" s="111">
        <f t="shared" si="25"/>
        <v>1.1211321710529033E-2</v>
      </c>
      <c r="AE52" s="112">
        <f t="shared" si="26"/>
        <v>1.1211321710529033E-2</v>
      </c>
      <c r="AF52" s="107">
        <f t="shared" si="27"/>
        <v>1.1211321710529033E-2</v>
      </c>
      <c r="AI52" s="90">
        <v>41</v>
      </c>
      <c r="AJ52" s="98"/>
      <c r="AK52" s="85">
        <f>SUMPRODUCT(AJ32:AJ51,AR12:AR31)</f>
        <v>1.4477416266575213E-2</v>
      </c>
      <c r="AL52" s="85">
        <f t="shared" ref="AL52:AL71" si="28">SUMPRODUCT(AK32:AK51,AS$12:AS$31)</f>
        <v>6.5643366190931834E-2</v>
      </c>
      <c r="AM52" s="85">
        <f t="shared" si="23"/>
        <v>1.359934259867129E-2</v>
      </c>
      <c r="AN52" s="99">
        <f t="shared" si="24"/>
        <v>4.922366006832571E-4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5"/>
        <v>1.4222609265165304E-2</v>
      </c>
      <c r="AE53" s="112">
        <f t="shared" si="26"/>
        <v>1.4222609265165304E-2</v>
      </c>
      <c r="AF53" s="107">
        <f t="shared" si="27"/>
        <v>1.4222609265165304E-2</v>
      </c>
      <c r="AI53" s="90">
        <v>42</v>
      </c>
      <c r="AJ53" s="98"/>
      <c r="AK53" s="85">
        <f>SUMPRODUCT(AJ33:AJ51,AR12:AR30)</f>
        <v>9.8215901729919192E-3</v>
      </c>
      <c r="AL53" s="85">
        <f t="shared" si="28"/>
        <v>6.6538796095780145E-2</v>
      </c>
      <c r="AM53" s="85">
        <f t="shared" si="23"/>
        <v>1.7468737921111505E-2</v>
      </c>
      <c r="AN53" s="99">
        <f t="shared" si="24"/>
        <v>7.6571489063252348E-4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5"/>
        <v>1.7681355087200895E-2</v>
      </c>
      <c r="AE54" s="112">
        <f t="shared" si="26"/>
        <v>1.7681355087200895E-2</v>
      </c>
      <c r="AF54" s="107">
        <f t="shared" si="27"/>
        <v>1.7681355087200895E-2</v>
      </c>
      <c r="AI54" s="90">
        <v>43</v>
      </c>
      <c r="AJ54" s="98"/>
      <c r="AK54" s="85">
        <f>SUMPRODUCT(AJ34:AJ51,AR12:AR29)</f>
        <v>6.3505586991312287E-3</v>
      </c>
      <c r="AL54" s="85">
        <f t="shared" si="28"/>
        <v>6.5643366190931821E-2</v>
      </c>
      <c r="AM54" s="85">
        <f t="shared" si="23"/>
        <v>2.1899800531243067E-2</v>
      </c>
      <c r="AN54" s="99">
        <f t="shared" si="24"/>
        <v>1.1613620514538921E-3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5"/>
        <v>2.1547808680668391E-2</v>
      </c>
      <c r="AE55" s="112">
        <f t="shared" si="26"/>
        <v>2.1547808680668391E-2</v>
      </c>
      <c r="AF55" s="107">
        <f t="shared" si="27"/>
        <v>2.1547808680668391E-2</v>
      </c>
      <c r="AI55" s="90">
        <v>44</v>
      </c>
      <c r="AJ55" s="98"/>
      <c r="AK55" s="85">
        <f>SUMPRODUCT(AJ35:AJ51,AR12:AR28)</f>
        <v>3.8999985711019661E-3</v>
      </c>
      <c r="AL55" s="85">
        <f t="shared" si="28"/>
        <v>6.302634247395876E-2</v>
      </c>
      <c r="AM55" s="85">
        <f t="shared" si="23"/>
        <v>2.6807701475976452E-2</v>
      </c>
      <c r="AN55" s="99">
        <f t="shared" si="24"/>
        <v>1.7188457152747881E-3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5"/>
        <v>2.5749224006062065E-2</v>
      </c>
      <c r="AE56" s="112">
        <f t="shared" si="26"/>
        <v>2.5749224006062065E-2</v>
      </c>
      <c r="AF56" s="107">
        <f t="shared" si="27"/>
        <v>2.5749224006062065E-2</v>
      </c>
      <c r="AI56" s="90">
        <v>45</v>
      </c>
      <c r="AJ56" s="98"/>
      <c r="AK56" s="85">
        <f>SUMPRODUCT(AJ36:AJ51,AR12:AR27)</f>
        <v>2.2649026126606714E-3</v>
      </c>
      <c r="AL56" s="85">
        <f t="shared" si="28"/>
        <v>5.888694789555661E-2</v>
      </c>
      <c r="AM56" s="85">
        <f t="shared" si="23"/>
        <v>3.2055225963014147E-2</v>
      </c>
      <c r="AN56" s="99">
        <f t="shared" si="24"/>
        <v>2.4842729080689265E-3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5"/>
        <v>3.0179116185613513E-2</v>
      </c>
      <c r="AE57" s="112">
        <f t="shared" si="26"/>
        <v>3.0179116185613513E-2</v>
      </c>
      <c r="AF57" s="107">
        <f t="shared" si="27"/>
        <v>3.0179116185613513E-2</v>
      </c>
      <c r="AI57" s="90">
        <v>46</v>
      </c>
      <c r="AJ57" s="98"/>
      <c r="AK57" s="85">
        <f>SUMPRODUCT(AJ37:AJ51,AR12:AR26)</f>
        <v>1.2368898605395516E-3</v>
      </c>
      <c r="AL57" s="85">
        <f t="shared" si="28"/>
        <v>5.3530084323506755E-2</v>
      </c>
      <c r="AM57" s="85">
        <f t="shared" si="23"/>
        <v>3.7455227735273204E-2</v>
      </c>
      <c r="AN57" s="99">
        <f t="shared" si="24"/>
        <v>3.508702409586778E-3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5"/>
        <v>3.4699615232476291E-2</v>
      </c>
      <c r="AE58" s="112">
        <f t="shared" si="26"/>
        <v>3.4699615232476291E-2</v>
      </c>
      <c r="AF58" s="107">
        <f t="shared" si="27"/>
        <v>3.4699615232476291E-2</v>
      </c>
      <c r="AI58" s="90">
        <v>47</v>
      </c>
      <c r="AJ58" s="98"/>
      <c r="AK58" s="85">
        <f>SUMPRODUCT(AJ38:AJ51,AR12:AR25)</f>
        <v>6.305012574302697E-4</v>
      </c>
      <c r="AL58" s="85">
        <f t="shared" si="28"/>
        <v>4.7330345481083495E-2</v>
      </c>
      <c r="AM58" s="85">
        <f t="shared" si="23"/>
        <v>4.2779144283261961E-2</v>
      </c>
      <c r="AN58" s="99">
        <f t="shared" si="24"/>
        <v>4.8455279760181418E-3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5"/>
        <v>3.9147164547229711E-2</v>
      </c>
      <c r="AE59" s="112">
        <f t="shared" si="26"/>
        <v>3.9147164547229711E-2</v>
      </c>
      <c r="AF59" s="107">
        <f t="shared" si="27"/>
        <v>3.9147164547229711E-2</v>
      </c>
      <c r="AI59" s="90">
        <v>48</v>
      </c>
      <c r="AJ59" s="98"/>
      <c r="AK59" s="85">
        <f>SUMPRODUCT(AJ39:AJ51,AR12:AR24)</f>
        <v>2.9709171620179848E-4</v>
      </c>
      <c r="AL59" s="85">
        <f t="shared" si="28"/>
        <v>4.0690032041862355E-2</v>
      </c>
      <c r="AM59" s="85">
        <f t="shared" si="23"/>
        <v>4.7771426655096365E-2</v>
      </c>
      <c r="AN59" s="99">
        <f t="shared" si="24"/>
        <v>6.5466538768499645E-3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5"/>
        <v>4.3341420771341226E-2</v>
      </c>
      <c r="AE60" s="112">
        <f t="shared" si="26"/>
        <v>4.3341420771341226E-2</v>
      </c>
      <c r="AF60" s="107">
        <f t="shared" si="27"/>
        <v>4.3341420771341226E-2</v>
      </c>
      <c r="AI60" s="90">
        <v>49</v>
      </c>
      <c r="AJ60" s="98"/>
      <c r="AK60" s="85">
        <f>SUMPRODUCT(AJ40:AJ51,AR12:AR23)</f>
        <v>1.2770776177411979E-4</v>
      </c>
      <c r="AL60" s="85">
        <f t="shared" si="28"/>
        <v>3.3997497487961985E-2</v>
      </c>
      <c r="AM60" s="85">
        <f t="shared" si="23"/>
        <v>5.2168831374144339E-2</v>
      </c>
      <c r="AN60" s="99">
        <f t="shared" si="24"/>
        <v>8.6575328580603805E-3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5"/>
        <v>4.7096786730054858E-2</v>
      </c>
      <c r="AE61" s="112">
        <f t="shared" si="26"/>
        <v>4.7096786730054858E-2</v>
      </c>
      <c r="AF61" s="107">
        <f t="shared" si="27"/>
        <v>4.7096786730054858E-2</v>
      </c>
      <c r="AI61" s="90">
        <v>50</v>
      </c>
      <c r="AJ61" s="98"/>
      <c r="AK61" s="85">
        <f>SUMPRODUCT(AJ41:AJ51,AR12:AR22)</f>
        <v>4.9118369913122987E-5</v>
      </c>
      <c r="AL61" s="85">
        <f t="shared" si="28"/>
        <v>2.7591613091810751E-2</v>
      </c>
      <c r="AM61" s="85">
        <f t="shared" si="23"/>
        <v>5.5722673493340966E-2</v>
      </c>
      <c r="AN61" s="99">
        <f t="shared" si="24"/>
        <v>1.1211321710529033E-2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5"/>
        <v>5.0235613477941185E-2</v>
      </c>
      <c r="AE62" s="112">
        <f t="shared" si="26"/>
        <v>5.0235613477941185E-2</v>
      </c>
      <c r="AF62" s="107">
        <f t="shared" si="27"/>
        <v>5.0235613477941185E-2</v>
      </c>
      <c r="AI62" s="90">
        <v>51</v>
      </c>
      <c r="AJ62" s="98"/>
      <c r="AK62" s="85">
        <f>SUMPRODUCT(AJ42:AJ51,AR12:AR21)</f>
        <v>1.6372789971040997E-5</v>
      </c>
      <c r="AL62" s="85">
        <f t="shared" si="28"/>
        <v>2.1736596818837842E-2</v>
      </c>
      <c r="AM62" s="85">
        <f t="shared" si="23"/>
        <v>5.8221510688364314E-2</v>
      </c>
      <c r="AN62" s="99">
        <f t="shared" si="24"/>
        <v>1.4222609265165304E-2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5"/>
        <v>5.2601805949424707E-2</v>
      </c>
      <c r="AE63" s="112">
        <f t="shared" si="26"/>
        <v>5.2601805949424707E-2</v>
      </c>
      <c r="AF63" s="107">
        <f t="shared" si="27"/>
        <v>5.2601805949424707E-2</v>
      </c>
      <c r="AI63" s="90">
        <v>52</v>
      </c>
      <c r="AJ63" s="98"/>
      <c r="AK63" s="85">
        <f>SUMPRODUCT(AJ43:AJ51,AR12:AR20)</f>
        <v>4.4653063557384532E-6</v>
      </c>
      <c r="AL63" s="85">
        <f t="shared" si="28"/>
        <v>1.6609270666187538E-2</v>
      </c>
      <c r="AM63" s="85">
        <f t="shared" si="23"/>
        <v>5.951145343408374E-2</v>
      </c>
      <c r="AN63" s="99">
        <f t="shared" si="24"/>
        <v>1.7681355087200895E-2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5"/>
        <v>5.4073414874524606E-2</v>
      </c>
      <c r="AE64" s="112">
        <f t="shared" si="26"/>
        <v>5.4073414874524606E-2</v>
      </c>
      <c r="AF64" s="107">
        <f t="shared" si="27"/>
        <v>5.4073414874524606E-2</v>
      </c>
      <c r="AI64" s="90">
        <v>53</v>
      </c>
      <c r="AJ64" s="98"/>
      <c r="AK64" s="85">
        <f>SUMPRODUCT(AJ44:AJ51,AR12:AR19)</f>
        <v>8.9306127114769076E-7</v>
      </c>
      <c r="AL64" s="85">
        <f t="shared" si="28"/>
        <v>1.2298572786654584E-2</v>
      </c>
      <c r="AM64" s="85">
        <f t="shared" si="23"/>
        <v>5.9511453434083726E-2</v>
      </c>
      <c r="AN64" s="99">
        <f t="shared" si="24"/>
        <v>2.1547808680668391E-2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5"/>
        <v>5.4572830234454285E-2</v>
      </c>
      <c r="AE65" s="112">
        <f t="shared" si="26"/>
        <v>5.4572830234454285E-2</v>
      </c>
      <c r="AF65" s="107">
        <f t="shared" si="27"/>
        <v>5.4572830234454285E-2</v>
      </c>
      <c r="AI65" s="90">
        <v>54</v>
      </c>
      <c r="AJ65" s="98"/>
      <c r="AK65" s="85">
        <f>SUMPRODUCT(AJ45:AJ51,AR12:AR18)</f>
        <v>9.9229030127521205E-8</v>
      </c>
      <c r="AL65" s="85">
        <f t="shared" si="28"/>
        <v>8.8152819336365634E-3</v>
      </c>
      <c r="AM65" s="85">
        <f t="shared" si="23"/>
        <v>5.8221510688364314E-2</v>
      </c>
      <c r="AN65" s="99">
        <f t="shared" si="24"/>
        <v>2.5749224006062065E-2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5"/>
        <v>5.4073414874524599E-2</v>
      </c>
      <c r="AE66" s="112">
        <f t="shared" si="26"/>
        <v>5.4073414874524599E-2</v>
      </c>
      <c r="AF66" s="107">
        <f t="shared" si="27"/>
        <v>5.4073414874524599E-2</v>
      </c>
      <c r="AI66" s="90">
        <v>55</v>
      </c>
      <c r="AJ66" s="98"/>
      <c r="AK66" s="85">
        <f>SUMPRODUCT(AJ46:AJ51,AR12:AR17)</f>
        <v>0</v>
      </c>
      <c r="AL66" s="85">
        <f t="shared" si="28"/>
        <v>6.1086879381953953E-3</v>
      </c>
      <c r="AM66" s="85">
        <f t="shared" si="23"/>
        <v>5.5722673493340952E-2</v>
      </c>
      <c r="AN66" s="99">
        <f t="shared" si="24"/>
        <v>3.0179116185613513E-2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5"/>
        <v>5.2601805949424707E-2</v>
      </c>
      <c r="AE67" s="112">
        <f t="shared" si="26"/>
        <v>5.2601805949424707E-2</v>
      </c>
      <c r="AF67" s="107">
        <f t="shared" si="27"/>
        <v>5.2601805949424707E-2</v>
      </c>
      <c r="AI67" s="90">
        <v>56</v>
      </c>
      <c r="AJ67" s="98"/>
      <c r="AK67" s="85">
        <f>SUMPRODUCT(AJ47:AJ51,AR12:AR16)</f>
        <v>0</v>
      </c>
      <c r="AL67" s="85">
        <f t="shared" si="28"/>
        <v>4.0864871295978756E-3</v>
      </c>
      <c r="AM67" s="85">
        <f t="shared" ref="AM67:AM91" si="29">SUMPRODUCT(AL47:AL66,AT$12:AT$31)</f>
        <v>5.2168831374144346E-2</v>
      </c>
      <c r="AN67" s="99">
        <f t="shared" si="24"/>
        <v>3.4699615232476291E-2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5"/>
        <v>5.0235613477941164E-2</v>
      </c>
      <c r="AE68" s="112">
        <f t="shared" si="26"/>
        <v>5.0235613477941164E-2</v>
      </c>
      <c r="AF68" s="107">
        <f t="shared" si="27"/>
        <v>5.0235613477941164E-2</v>
      </c>
      <c r="AI68" s="90">
        <v>57</v>
      </c>
      <c r="AJ68" s="98"/>
      <c r="AK68" s="85">
        <f>SUMPRODUCT(AJ48:AJ51,AR12:AR15)</f>
        <v>0</v>
      </c>
      <c r="AL68" s="85">
        <f t="shared" si="28"/>
        <v>2.6344682723482E-3</v>
      </c>
      <c r="AM68" s="85">
        <f t="shared" si="29"/>
        <v>4.7771426655096358E-2</v>
      </c>
      <c r="AN68" s="99">
        <f t="shared" ref="AN68:AN99" si="30">SUMPRODUCT(AM48:AM67,AU$12:AU$31)</f>
        <v>3.9147164547229711E-2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5"/>
        <v>4.7096786730054851E-2</v>
      </c>
      <c r="AE69" s="112">
        <f t="shared" si="26"/>
        <v>4.7096786730054851E-2</v>
      </c>
      <c r="AF69" s="107">
        <f t="shared" si="27"/>
        <v>4.7096786730054851E-2</v>
      </c>
      <c r="AI69" s="90">
        <v>58</v>
      </c>
      <c r="AJ69" s="98"/>
      <c r="AK69" s="85">
        <f>SUMPRODUCT(AJ49:AJ51,AR12:AR14)</f>
        <v>0</v>
      </c>
      <c r="AL69" s="85">
        <f t="shared" si="28"/>
        <v>1.6334035522052304E-3</v>
      </c>
      <c r="AM69" s="85">
        <f t="shared" si="29"/>
        <v>4.2779144283261954E-2</v>
      </c>
      <c r="AN69" s="99">
        <f t="shared" si="30"/>
        <v>4.3341420771341226E-2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5"/>
        <v>4.3341420771341226E-2</v>
      </c>
      <c r="AE70" s="112">
        <f t="shared" si="26"/>
        <v>4.3341420771341226E-2</v>
      </c>
      <c r="AF70" s="107">
        <f t="shared" si="27"/>
        <v>4.3341420771341226E-2</v>
      </c>
      <c r="AI70" s="90">
        <v>59</v>
      </c>
      <c r="AJ70" s="98"/>
      <c r="AK70" s="85">
        <f>SUMPRODUCT(AJ50:AJ51,AR12:AR13)</f>
        <v>0</v>
      </c>
      <c r="AL70" s="85">
        <f t="shared" si="28"/>
        <v>9.7163963756089562E-4</v>
      </c>
      <c r="AM70" s="85">
        <f t="shared" si="29"/>
        <v>3.7455227735273211E-2</v>
      </c>
      <c r="AN70" s="99">
        <f t="shared" si="30"/>
        <v>4.7096786730054858E-2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5"/>
        <v>3.9147164547229704E-2</v>
      </c>
      <c r="AE71" s="112">
        <f t="shared" si="26"/>
        <v>3.9147164547229704E-2</v>
      </c>
      <c r="AF71" s="107">
        <f t="shared" si="27"/>
        <v>3.9147164547229704E-2</v>
      </c>
      <c r="AI71" s="90">
        <v>60</v>
      </c>
      <c r="AJ71" s="98"/>
      <c r="AK71" s="85">
        <f>SUMPRODUCT(AJ51:AJ51,AR12:AR12)</f>
        <v>0</v>
      </c>
      <c r="AL71" s="85">
        <f t="shared" si="28"/>
        <v>5.5294090736318776E-4</v>
      </c>
      <c r="AM71" s="85">
        <f t="shared" si="29"/>
        <v>3.205522596301414E-2</v>
      </c>
      <c r="AN71" s="99">
        <f t="shared" si="30"/>
        <v>5.0235613477941185E-2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31">AN81</f>
        <v>3.4699615232476291E-2</v>
      </c>
      <c r="AE72" s="112">
        <f t="shared" ref="AE72:AE103" si="32">IF($AE$4&gt;AC72,0,AD72)</f>
        <v>3.4699615232476291E-2</v>
      </c>
      <c r="AF72" s="107">
        <f t="shared" ref="AF72:AF103" si="33">AE72/$AE$123</f>
        <v>3.4699615232476291E-2</v>
      </c>
      <c r="AI72" s="90">
        <v>61</v>
      </c>
      <c r="AJ72" s="98"/>
      <c r="AK72" s="85"/>
      <c r="AL72" s="85">
        <f>SUMPRODUCT(AK52:AK71,AS12:AS31)</f>
        <v>2.9999140897108047E-4</v>
      </c>
      <c r="AM72" s="85">
        <f t="shared" si="29"/>
        <v>2.6807701475976449E-2</v>
      </c>
      <c r="AN72" s="99">
        <f t="shared" si="30"/>
        <v>5.2601805949424707E-2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31"/>
        <v>3.0179116185613506E-2</v>
      </c>
      <c r="AE73" s="112">
        <f t="shared" si="32"/>
        <v>3.0179116185613506E-2</v>
      </c>
      <c r="AF73" s="107">
        <f t="shared" si="33"/>
        <v>3.0179116185613506E-2</v>
      </c>
      <c r="AI73" s="90">
        <v>62</v>
      </c>
      <c r="AJ73" s="98"/>
      <c r="AK73" s="85"/>
      <c r="AL73" s="85">
        <f>SUMPRODUCT(AK53:AK71,AS12:AS30)</f>
        <v>1.5451062535634243E-4</v>
      </c>
      <c r="AM73" s="85">
        <f t="shared" si="29"/>
        <v>2.1899800531243071E-2</v>
      </c>
      <c r="AN73" s="99">
        <f t="shared" si="30"/>
        <v>5.4073414874524606E-2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31"/>
        <v>2.5749224006062069E-2</v>
      </c>
      <c r="AE74" s="112">
        <f t="shared" si="32"/>
        <v>2.5749224006062069E-2</v>
      </c>
      <c r="AF74" s="107">
        <f t="shared" si="33"/>
        <v>2.5749224006062069E-2</v>
      </c>
      <c r="AI74" s="90">
        <v>63</v>
      </c>
      <c r="AJ74" s="98"/>
      <c r="AK74" s="85"/>
      <c r="AL74" s="85">
        <f>SUMPRODUCT(AK54:AK71,AS12:AS29)</f>
        <v>7.5153127299173376E-5</v>
      </c>
      <c r="AM74" s="85">
        <f t="shared" si="29"/>
        <v>1.7468737921111505E-2</v>
      </c>
      <c r="AN74" s="99">
        <f t="shared" si="30"/>
        <v>5.4572830234454285E-2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31"/>
        <v>2.1547808680668395E-2</v>
      </c>
      <c r="AE75" s="112">
        <f t="shared" si="32"/>
        <v>2.1547808680668395E-2</v>
      </c>
      <c r="AF75" s="107">
        <f t="shared" si="33"/>
        <v>2.1547808680668395E-2</v>
      </c>
      <c r="AI75" s="90">
        <v>64</v>
      </c>
      <c r="AJ75" s="98"/>
      <c r="AK75" s="85"/>
      <c r="AL75" s="85">
        <f>SUMPRODUCT(AK55:AK71,AS12:AS28)</f>
        <v>3.4291898994902529E-5</v>
      </c>
      <c r="AM75" s="85">
        <f t="shared" si="29"/>
        <v>1.359934259867129E-2</v>
      </c>
      <c r="AN75" s="99">
        <f t="shared" si="30"/>
        <v>5.4073414874524599E-2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31"/>
        <v>1.7681355087200895E-2</v>
      </c>
      <c r="AE76" s="112">
        <f t="shared" si="32"/>
        <v>1.7681355087200895E-2</v>
      </c>
      <c r="AF76" s="107">
        <f t="shared" si="33"/>
        <v>1.7681355087200895E-2</v>
      </c>
      <c r="AI76" s="90">
        <v>65</v>
      </c>
      <c r="AJ76" s="98"/>
      <c r="AK76" s="85"/>
      <c r="AL76" s="85">
        <f>SUMPRODUCT(AK56:AK71,AS12:AS27)</f>
        <v>1.4553591085369775E-5</v>
      </c>
      <c r="AM76" s="85">
        <f t="shared" si="29"/>
        <v>1.0327001351135548E-2</v>
      </c>
      <c r="AN76" s="99">
        <f t="shared" si="30"/>
        <v>5.2601805949424707E-2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31"/>
        <v>1.4222609265165304E-2</v>
      </c>
      <c r="AE77" s="112">
        <f t="shared" si="32"/>
        <v>1.4222609265165304E-2</v>
      </c>
      <c r="AF77" s="107">
        <f t="shared" si="33"/>
        <v>1.4222609265165304E-2</v>
      </c>
      <c r="AI77" s="90">
        <v>66</v>
      </c>
      <c r="AJ77" s="98"/>
      <c r="AK77" s="85"/>
      <c r="AL77" s="85">
        <f>SUMPRODUCT(AK57:AK71,AS12:AS26)</f>
        <v>5.6799431874845932E-6</v>
      </c>
      <c r="AM77" s="85">
        <f t="shared" si="29"/>
        <v>7.6447446917969342E-3</v>
      </c>
      <c r="AN77" s="99">
        <f t="shared" si="30"/>
        <v>5.0235613477941164E-2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31"/>
        <v>1.1211321710529031E-2</v>
      </c>
      <c r="AE78" s="112">
        <f t="shared" si="32"/>
        <v>1.1211321710529031E-2</v>
      </c>
      <c r="AF78" s="107">
        <f t="shared" si="33"/>
        <v>1.1211321710529031E-2</v>
      </c>
      <c r="AI78" s="90">
        <v>67</v>
      </c>
      <c r="AJ78" s="98"/>
      <c r="AK78" s="85"/>
      <c r="AL78" s="85">
        <f>SUMPRODUCT(AK58:AK71,AS12:AS25)</f>
        <v>2.0066314981343175E-6</v>
      </c>
      <c r="AM78" s="85">
        <f t="shared" si="29"/>
        <v>5.5129050693472721E-3</v>
      </c>
      <c r="AN78" s="99">
        <f t="shared" si="30"/>
        <v>4.7096786730054851E-2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31"/>
        <v>8.6575328580603805E-3</v>
      </c>
      <c r="AE79" s="112">
        <f t="shared" si="32"/>
        <v>8.6575328580603805E-3</v>
      </c>
      <c r="AF79" s="107">
        <f t="shared" si="33"/>
        <v>8.6575328580603805E-3</v>
      </c>
      <c r="AI79" s="90">
        <v>68</v>
      </c>
      <c r="AJ79" s="98"/>
      <c r="AK79" s="85"/>
      <c r="AL79" s="85">
        <f>SUMPRODUCT(AK59:AK71,AS12:AS24)</f>
        <v>6.2707234316697406E-7</v>
      </c>
      <c r="AM79" s="85">
        <f t="shared" si="29"/>
        <v>3.8697464076628734E-3</v>
      </c>
      <c r="AN79" s="99">
        <f t="shared" si="30"/>
        <v>4.3341420771341226E-2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31"/>
        <v>6.5466538768499628E-3</v>
      </c>
      <c r="AE80" s="112">
        <f t="shared" si="32"/>
        <v>6.5466538768499628E-3</v>
      </c>
      <c r="AF80" s="107">
        <f t="shared" si="33"/>
        <v>6.5466538768499628E-3</v>
      </c>
      <c r="AI80" s="90">
        <v>69</v>
      </c>
      <c r="AJ80" s="98"/>
      <c r="AK80" s="85"/>
      <c r="AL80" s="85">
        <f>SUMPRODUCT(AK60:AK71,AS12:AS23)</f>
        <v>1.6721929151119313E-7</v>
      </c>
      <c r="AM80" s="85">
        <f t="shared" si="29"/>
        <v>2.6416699612814474E-3</v>
      </c>
      <c r="AN80" s="99">
        <f t="shared" si="30"/>
        <v>3.9147164547229704E-2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31"/>
        <v>4.8455279760181418E-3</v>
      </c>
      <c r="AE81" s="112">
        <f t="shared" si="32"/>
        <v>4.8455279760181418E-3</v>
      </c>
      <c r="AF81" s="107">
        <f t="shared" si="33"/>
        <v>4.8455279760181418E-3</v>
      </c>
      <c r="AI81" s="90">
        <v>70</v>
      </c>
      <c r="AJ81" s="98"/>
      <c r="AK81" s="85"/>
      <c r="AL81" s="85">
        <f>SUMPRODUCT(AK61:AK71,AS12:AS22)</f>
        <v>3.5832705323827097E-8</v>
      </c>
      <c r="AM81" s="85">
        <f t="shared" si="29"/>
        <v>1.7519655391437757E-3</v>
      </c>
      <c r="AN81" s="99">
        <f t="shared" si="30"/>
        <v>3.4699615232476291E-2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31"/>
        <v>3.5087024095867771E-3</v>
      </c>
      <c r="AE82" s="112">
        <f t="shared" si="32"/>
        <v>3.5087024095867771E-3</v>
      </c>
      <c r="AF82" s="107">
        <f t="shared" si="33"/>
        <v>3.5087024095867771E-3</v>
      </c>
      <c r="AI82" s="90">
        <v>71</v>
      </c>
      <c r="AJ82" s="98"/>
      <c r="AK82" s="85"/>
      <c r="AL82" s="85">
        <f>SUMPRODUCT(AK62:AK71,AS12:AS21)</f>
        <v>5.5127238959733997E-9</v>
      </c>
      <c r="AM82" s="85">
        <f t="shared" si="29"/>
        <v>1.1275078796445686E-3</v>
      </c>
      <c r="AN82" s="99">
        <f t="shared" si="30"/>
        <v>3.0179116185613506E-2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31"/>
        <v>2.4842729080689265E-3</v>
      </c>
      <c r="AE83" s="112">
        <f t="shared" si="32"/>
        <v>2.4842729080689265E-3</v>
      </c>
      <c r="AF83" s="107">
        <f t="shared" si="33"/>
        <v>2.4842729080689265E-3</v>
      </c>
      <c r="AI83" s="90">
        <v>72</v>
      </c>
      <c r="AJ83" s="98"/>
      <c r="AK83" s="85"/>
      <c r="AL83" s="85">
        <f>SUMPRODUCT(AK63:AK71,AS12:AS20)</f>
        <v>4.5939365799778334E-10</v>
      </c>
      <c r="AM83" s="85">
        <f t="shared" si="29"/>
        <v>7.0321140794864288E-4</v>
      </c>
      <c r="AN83" s="99">
        <f t="shared" si="30"/>
        <v>2.5749224006062069E-2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31"/>
        <v>1.7188457152747874E-3</v>
      </c>
      <c r="AE84" s="112">
        <f t="shared" si="32"/>
        <v>1.7188457152747874E-3</v>
      </c>
      <c r="AF84" s="107">
        <f t="shared" si="33"/>
        <v>1.7188457152747874E-3</v>
      </c>
      <c r="AI84" s="90">
        <v>73</v>
      </c>
      <c r="AJ84" s="98"/>
      <c r="AK84" s="85"/>
      <c r="AL84" s="85">
        <f>SUMPRODUCT(AK64:AK71,AS12:AS19)</f>
        <v>0</v>
      </c>
      <c r="AM84" s="85">
        <f t="shared" si="29"/>
        <v>4.2439140241779921E-4</v>
      </c>
      <c r="AN84" s="99">
        <f t="shared" si="30"/>
        <v>2.1547808680668395E-2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31"/>
        <v>1.1613620514538919E-3</v>
      </c>
      <c r="AE85" s="112">
        <f t="shared" si="32"/>
        <v>1.1613620514538919E-3</v>
      </c>
      <c r="AF85" s="107">
        <f t="shared" si="33"/>
        <v>1.1613620514538919E-3</v>
      </c>
      <c r="AI85" s="90">
        <v>74</v>
      </c>
      <c r="AJ85" s="98"/>
      <c r="AK85" s="85"/>
      <c r="AL85" s="85">
        <f>SUMPRODUCT(AK65:AK71,AS12:AS18)</f>
        <v>0</v>
      </c>
      <c r="AM85" s="85">
        <f t="shared" si="29"/>
        <v>2.4740291335525907E-4</v>
      </c>
      <c r="AN85" s="99">
        <f t="shared" si="30"/>
        <v>1.7681355087200895E-2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31"/>
        <v>7.6571489063252337E-4</v>
      </c>
      <c r="AE86" s="112">
        <f t="shared" si="32"/>
        <v>7.6571489063252337E-4</v>
      </c>
      <c r="AF86" s="107">
        <f t="shared" si="33"/>
        <v>7.6571489063252337E-4</v>
      </c>
      <c r="AI86" s="90">
        <v>75</v>
      </c>
      <c r="AJ86" s="98"/>
      <c r="AK86" s="85"/>
      <c r="AL86" s="85">
        <f>SUMPRODUCT(AK66:AK71,AS12:AS17)</f>
        <v>0</v>
      </c>
      <c r="AM86" s="85">
        <f t="shared" si="29"/>
        <v>1.3903529917900487E-4</v>
      </c>
      <c r="AN86" s="99">
        <f t="shared" si="30"/>
        <v>1.4222609265165304E-2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31"/>
        <v>4.922366006832571E-4</v>
      </c>
      <c r="AE87" s="112">
        <f t="shared" si="32"/>
        <v>4.922366006832571E-4</v>
      </c>
      <c r="AF87" s="107">
        <f t="shared" si="33"/>
        <v>4.922366006832571E-4</v>
      </c>
      <c r="AI87" s="90">
        <v>76</v>
      </c>
      <c r="AJ87" s="98"/>
      <c r="AK87" s="85"/>
      <c r="AL87" s="85">
        <f>SUMPRODUCT(AK67:AK71,AS12:AS16)</f>
        <v>0</v>
      </c>
      <c r="AM87" s="85">
        <f t="shared" si="29"/>
        <v>7.5146274677108222E-5</v>
      </c>
      <c r="AN87" s="99">
        <f t="shared" si="30"/>
        <v>1.1211321710529031E-2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31"/>
        <v>3.0823693414134108E-4</v>
      </c>
      <c r="AE88" s="112">
        <f t="shared" si="32"/>
        <v>3.0823693414134108E-4</v>
      </c>
      <c r="AF88" s="107">
        <f t="shared" si="33"/>
        <v>3.0823693414134108E-4</v>
      </c>
      <c r="AI88" s="90">
        <v>77</v>
      </c>
      <c r="AJ88" s="98"/>
      <c r="AK88" s="85"/>
      <c r="AL88" s="85">
        <f>SUMPRODUCT(AK68:AK71,AS12:AS15)</f>
        <v>0</v>
      </c>
      <c r="AM88" s="85">
        <f t="shared" si="29"/>
        <v>3.8954189522909946E-5</v>
      </c>
      <c r="AN88" s="99">
        <f t="shared" si="30"/>
        <v>8.6575328580603805E-3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31"/>
        <v>1.8782265132584664E-4</v>
      </c>
      <c r="AE89" s="112">
        <f t="shared" si="32"/>
        <v>1.8782265132584664E-4</v>
      </c>
      <c r="AF89" s="107">
        <f t="shared" si="33"/>
        <v>1.8782265132584664E-4</v>
      </c>
      <c r="AI89" s="90">
        <v>78</v>
      </c>
      <c r="AJ89" s="98"/>
      <c r="AK89" s="85"/>
      <c r="AL89" s="85">
        <f>SUMPRODUCT(AK69:AK71,AS12:AS14)</f>
        <v>0</v>
      </c>
      <c r="AM89" s="85">
        <f t="shared" si="29"/>
        <v>1.9303902288978563E-5</v>
      </c>
      <c r="AN89" s="99">
        <f t="shared" si="30"/>
        <v>6.5466538768499628E-3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31"/>
        <v>1.112389673017E-4</v>
      </c>
      <c r="AE90" s="112">
        <f t="shared" si="32"/>
        <v>1.112389673017E-4</v>
      </c>
      <c r="AF90" s="107">
        <f t="shared" si="33"/>
        <v>1.112389673017E-4</v>
      </c>
      <c r="AI90" s="90">
        <v>79</v>
      </c>
      <c r="AJ90" s="98"/>
      <c r="AK90" s="85"/>
      <c r="AL90" s="85">
        <f>SUMPRODUCT(AK70:AK71,AS12:AS13)</f>
        <v>0</v>
      </c>
      <c r="AM90" s="85">
        <f t="shared" si="29"/>
        <v>9.1091381913488233E-6</v>
      </c>
      <c r="AN90" s="99">
        <f t="shared" si="30"/>
        <v>4.8455279760181418E-3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31"/>
        <v>6.3949993058827235E-5</v>
      </c>
      <c r="AE91" s="112">
        <f t="shared" si="32"/>
        <v>6.3949993058827235E-5</v>
      </c>
      <c r="AF91" s="107">
        <f t="shared" si="33"/>
        <v>6.3949993058827235E-5</v>
      </c>
      <c r="AI91" s="90">
        <v>80</v>
      </c>
      <c r="AJ91" s="98"/>
      <c r="AK91" s="85"/>
      <c r="AL91" s="85">
        <f>SUMPRODUCT(AK71:AK71,AS12:AS12)</f>
        <v>0</v>
      </c>
      <c r="AM91" s="85">
        <f t="shared" si="29"/>
        <v>4.0736222185555666E-6</v>
      </c>
      <c r="AN91" s="99">
        <f t="shared" si="30"/>
        <v>3.5087024095867771E-3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31"/>
        <v>3.5632989750235207E-5</v>
      </c>
      <c r="AE92" s="112">
        <f t="shared" si="32"/>
        <v>3.5632989750235207E-5</v>
      </c>
      <c r="AF92" s="107">
        <f t="shared" si="33"/>
        <v>3.5632989750235207E-5</v>
      </c>
      <c r="AI92" s="90">
        <v>81</v>
      </c>
      <c r="AJ92" s="98"/>
      <c r="AK92" s="85"/>
      <c r="AL92" s="85"/>
      <c r="AM92" s="85">
        <f>SUMPRODUCT(AL72:AL91,AT12:AT31)</f>
        <v>1.7163244817945884E-6</v>
      </c>
      <c r="AN92" s="99">
        <f t="shared" si="30"/>
        <v>2.4842729080689265E-3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31"/>
        <v>1.9211312666961474E-5</v>
      </c>
      <c r="AE93" s="112">
        <f t="shared" si="32"/>
        <v>1.9211312666961474E-5</v>
      </c>
      <c r="AF93" s="107">
        <f t="shared" si="33"/>
        <v>1.9211312666961474E-5</v>
      </c>
      <c r="AI93" s="90">
        <v>82</v>
      </c>
      <c r="AJ93" s="98"/>
      <c r="AK93" s="85"/>
      <c r="AL93" s="85"/>
      <c r="AM93" s="85">
        <f>SUMPRODUCT(AL73:AL91,AT12:AT30)</f>
        <v>6.7626574737757016E-7</v>
      </c>
      <c r="AN93" s="99">
        <f t="shared" si="30"/>
        <v>1.7188457152747874E-3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31"/>
        <v>1.0002620307496864E-5</v>
      </c>
      <c r="AE94" s="112">
        <f t="shared" si="32"/>
        <v>1.0002620307496864E-5</v>
      </c>
      <c r="AF94" s="107">
        <f t="shared" si="33"/>
        <v>1.0002620307496864E-5</v>
      </c>
      <c r="AI94" s="90">
        <v>83</v>
      </c>
      <c r="AJ94" s="98"/>
      <c r="AK94" s="85"/>
      <c r="AL94" s="85"/>
      <c r="AM94" s="85">
        <f>SUMPRODUCT(AL74:AL91,AT12:AT29)</f>
        <v>2.468283841617257E-7</v>
      </c>
      <c r="AN94" s="99">
        <f t="shared" si="30"/>
        <v>1.1613620514538919E-3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31"/>
        <v>5.0182695692159247E-6</v>
      </c>
      <c r="AE95" s="112">
        <f t="shared" si="32"/>
        <v>5.0182695692159247E-6</v>
      </c>
      <c r="AF95" s="107">
        <f t="shared" si="33"/>
        <v>5.0182695692159247E-6</v>
      </c>
      <c r="AI95" s="90">
        <v>84</v>
      </c>
      <c r="AJ95" s="98"/>
      <c r="AK95" s="85"/>
      <c r="AL95" s="85"/>
      <c r="AM95" s="85">
        <f>SUMPRODUCT(AL75:AL91,AT12:AT28)</f>
        <v>8.2403737403352365E-8</v>
      </c>
      <c r="AN95" s="99">
        <f t="shared" si="30"/>
        <v>7.6571489063252337E-4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31"/>
        <v>2.4196577673060628E-6</v>
      </c>
      <c r="AE96" s="112">
        <f t="shared" si="32"/>
        <v>2.4196577673060628E-6</v>
      </c>
      <c r="AF96" s="107">
        <f t="shared" si="33"/>
        <v>2.4196577673060628E-6</v>
      </c>
      <c r="AI96" s="90">
        <v>85</v>
      </c>
      <c r="AJ96" s="98"/>
      <c r="AK96" s="85"/>
      <c r="AL96" s="85"/>
      <c r="AM96" s="85">
        <f>SUMPRODUCT(AL76:AL91,AT12:AT27)</f>
        <v>2.4730691922213996E-8</v>
      </c>
      <c r="AN96" s="99">
        <f t="shared" si="30"/>
        <v>4.922366006832571E-4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31"/>
        <v>1.1178887400540548E-6</v>
      </c>
      <c r="AE97" s="112">
        <f t="shared" si="32"/>
        <v>1.1178887400540548E-6</v>
      </c>
      <c r="AF97" s="107">
        <f t="shared" si="33"/>
        <v>1.1178887400540548E-6</v>
      </c>
      <c r="AI97" s="90">
        <v>86</v>
      </c>
      <c r="AJ97" s="98"/>
      <c r="AK97" s="85"/>
      <c r="AL97" s="85"/>
      <c r="AM97" s="85">
        <f>SUMPRODUCT(AL77:AL91,AT12:AT26)</f>
        <v>6.5080768216352621E-9</v>
      </c>
      <c r="AN97" s="99">
        <f t="shared" si="30"/>
        <v>3.0823693414134108E-4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31"/>
        <v>4.9309830018442699E-7</v>
      </c>
      <c r="AE98" s="112">
        <f t="shared" si="32"/>
        <v>4.9309830018442699E-7</v>
      </c>
      <c r="AF98" s="107">
        <f t="shared" si="33"/>
        <v>4.9309830018442699E-7</v>
      </c>
      <c r="AI98" s="90">
        <v>87</v>
      </c>
      <c r="AJ98" s="98"/>
      <c r="AK98" s="85"/>
      <c r="AL98" s="85"/>
      <c r="AM98" s="85">
        <f>SUMPRODUCT(AL78:AL91,AT12:AT25)</f>
        <v>1.4462392936967253E-9</v>
      </c>
      <c r="AN98" s="99">
        <f t="shared" si="30"/>
        <v>1.8782265132584664E-4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31"/>
        <v>2.0677606301628925E-7</v>
      </c>
      <c r="AE99" s="112">
        <f t="shared" si="32"/>
        <v>2.0677606301628925E-7</v>
      </c>
      <c r="AF99" s="107">
        <f t="shared" si="33"/>
        <v>2.0677606301628925E-7</v>
      </c>
      <c r="AI99" s="90">
        <v>88</v>
      </c>
      <c r="AJ99" s="98"/>
      <c r="AK99" s="85"/>
      <c r="AL99" s="85"/>
      <c r="AM99" s="85">
        <f>SUMPRODUCT(AL79:AL91,AT12:AT24)</f>
        <v>2.5521869888765737E-10</v>
      </c>
      <c r="AN99" s="99">
        <f t="shared" si="30"/>
        <v>1.112389673017E-4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31"/>
        <v>8.2006287450397126E-8</v>
      </c>
      <c r="AE100" s="112">
        <f t="shared" si="32"/>
        <v>8.2006287450397126E-8</v>
      </c>
      <c r="AF100" s="107">
        <f t="shared" si="33"/>
        <v>8.2006287450397126E-8</v>
      </c>
      <c r="AI100" s="90">
        <v>89</v>
      </c>
      <c r="AJ100" s="98"/>
      <c r="AK100" s="85"/>
      <c r="AL100" s="85"/>
      <c r="AM100" s="85">
        <f>SUMPRODUCT(AL80:AL91,AT12:AT23)</f>
        <v>3.1902337360957172E-11</v>
      </c>
      <c r="AN100" s="99">
        <f t="shared" ref="AN100:AN111" si="34">SUMPRODUCT(AM80:AM99,AU$12:AU$31)</f>
        <v>6.3949993058827235E-5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31"/>
        <v>3.0563522295843179E-8</v>
      </c>
      <c r="AE101" s="112">
        <f t="shared" si="32"/>
        <v>3.0563522295843179E-8</v>
      </c>
      <c r="AF101" s="107">
        <f t="shared" si="33"/>
        <v>3.0563522295843179E-8</v>
      </c>
      <c r="AI101" s="90">
        <v>90</v>
      </c>
      <c r="AJ101" s="98"/>
      <c r="AK101" s="85"/>
      <c r="AL101" s="85"/>
      <c r="AM101" s="85">
        <f>SUMPRODUCT(AL81:AL91,AT12:AT22)</f>
        <v>2.1268224907304782E-12</v>
      </c>
      <c r="AN101" s="99">
        <f t="shared" si="34"/>
        <v>3.5632989750235207E-5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31"/>
        <v>1.0619313313821056E-8</v>
      </c>
      <c r="AE102" s="112">
        <f t="shared" si="32"/>
        <v>1.0619313313821056E-8</v>
      </c>
      <c r="AF102" s="107">
        <f t="shared" si="33"/>
        <v>1.0619313313821056E-8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4"/>
        <v>1.9211312666961474E-5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31"/>
        <v>3.4046883372443733E-9</v>
      </c>
      <c r="AE103" s="112">
        <f t="shared" si="32"/>
        <v>3.4046883372443733E-9</v>
      </c>
      <c r="AF103" s="107">
        <f t="shared" si="33"/>
        <v>3.4046883372443733E-9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4"/>
        <v>1.0002620307496864E-5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5">AN113</f>
        <v>9.9378734799507603E-10</v>
      </c>
      <c r="AE104" s="112">
        <f t="shared" ref="AE104:AE122" si="36">IF($AE$4&gt;AC104,0,AD104)</f>
        <v>9.9378734799507603E-10</v>
      </c>
      <c r="AF104" s="107">
        <f t="shared" ref="AF104:AF122" si="37">AE104/$AE$123</f>
        <v>9.9378734799507603E-10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4"/>
        <v>5.0182695692159247E-6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5"/>
        <v>2.5929510866155741E-10</v>
      </c>
      <c r="AE105" s="112">
        <f t="shared" si="36"/>
        <v>2.5929510866155741E-10</v>
      </c>
      <c r="AF105" s="107">
        <f t="shared" si="37"/>
        <v>2.5929510866155741E-10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4"/>
        <v>2.4196577673060628E-6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5"/>
        <v>5.8930706513990326E-11</v>
      </c>
      <c r="AE106" s="112">
        <f t="shared" si="36"/>
        <v>5.8930706513990326E-11</v>
      </c>
      <c r="AF106" s="107">
        <f t="shared" si="37"/>
        <v>5.8930706513990326E-11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4"/>
        <v>1.1178887400540548E-6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5"/>
        <v>1.1224896478855303E-11</v>
      </c>
      <c r="AE107" s="112">
        <f t="shared" si="36"/>
        <v>1.1224896478855303E-11</v>
      </c>
      <c r="AF107" s="107">
        <f t="shared" si="37"/>
        <v>1.1224896478855303E-11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4"/>
        <v>4.9309830018442699E-7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5"/>
        <v>1.683734471828295E-12</v>
      </c>
      <c r="AE108" s="112">
        <f t="shared" si="36"/>
        <v>1.683734471828295E-12</v>
      </c>
      <c r="AF108" s="107">
        <f t="shared" si="37"/>
        <v>1.683734471828295E-12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4"/>
        <v>2.0677606301628925E-7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5"/>
        <v>1.7723520756087316E-13</v>
      </c>
      <c r="AE109" s="112">
        <f t="shared" si="36"/>
        <v>1.7723520756087316E-13</v>
      </c>
      <c r="AF109" s="107">
        <f t="shared" si="37"/>
        <v>1.7723520756087316E-13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4"/>
        <v>8.2006287450397126E-8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5"/>
        <v>9.8464004200485102E-15</v>
      </c>
      <c r="AE110" s="112">
        <f t="shared" si="36"/>
        <v>9.8464004200485102E-15</v>
      </c>
      <c r="AF110" s="107">
        <f t="shared" si="37"/>
        <v>9.8464004200485102E-15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4"/>
        <v>3.0563522295843179E-8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5"/>
        <v>0</v>
      </c>
      <c r="AE111" s="112">
        <f t="shared" si="36"/>
        <v>0</v>
      </c>
      <c r="AF111" s="107">
        <f t="shared" si="37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4"/>
        <v>1.0619313313821056E-8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5"/>
        <v>0</v>
      </c>
      <c r="AE112" s="112">
        <f t="shared" si="36"/>
        <v>0</v>
      </c>
      <c r="AF112" s="107">
        <f t="shared" si="37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3.4046883372443733E-9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5"/>
        <v>0</v>
      </c>
      <c r="AE113" s="112">
        <f t="shared" si="36"/>
        <v>0</v>
      </c>
      <c r="AF113" s="107">
        <f t="shared" si="37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9.9378734799507603E-10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5"/>
        <v>0</v>
      </c>
      <c r="AE114" s="112">
        <f t="shared" si="36"/>
        <v>0</v>
      </c>
      <c r="AF114" s="107">
        <f t="shared" si="37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2.5929510866155741E-10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5"/>
        <v>0</v>
      </c>
      <c r="AE115" s="112">
        <f t="shared" si="36"/>
        <v>0</v>
      </c>
      <c r="AF115" s="107">
        <f t="shared" si="37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5.8930706513990326E-11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5"/>
        <v>0</v>
      </c>
      <c r="AE116" s="112">
        <f t="shared" si="36"/>
        <v>0</v>
      </c>
      <c r="AF116" s="107">
        <f t="shared" si="37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1.1224896478855303E-11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5"/>
        <v>0</v>
      </c>
      <c r="AE117" s="112">
        <f t="shared" si="36"/>
        <v>0</v>
      </c>
      <c r="AF117" s="107">
        <f t="shared" si="37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1.683734471828295E-12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5"/>
        <v>0</v>
      </c>
      <c r="AE118" s="112">
        <f t="shared" si="36"/>
        <v>0</v>
      </c>
      <c r="AF118" s="107">
        <f t="shared" si="37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1.7723520756087316E-13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5"/>
        <v>0</v>
      </c>
      <c r="AE119" s="112">
        <f t="shared" si="36"/>
        <v>0</v>
      </c>
      <c r="AF119" s="107">
        <f t="shared" si="37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9.8464004200485102E-15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5"/>
        <v>0</v>
      </c>
      <c r="AE120" s="112">
        <f t="shared" si="36"/>
        <v>0</v>
      </c>
      <c r="AF120" s="107">
        <f t="shared" si="37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5"/>
        <v>0</v>
      </c>
      <c r="AE121" s="112">
        <f t="shared" si="36"/>
        <v>0</v>
      </c>
      <c r="AF121" s="107">
        <f t="shared" si="37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5"/>
        <v>0</v>
      </c>
      <c r="AE122" s="112">
        <f t="shared" si="36"/>
        <v>0</v>
      </c>
      <c r="AF122" s="107">
        <f t="shared" si="37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</v>
      </c>
      <c r="AE123" s="114">
        <f>SUM(AE8:AE122)</f>
        <v>1</v>
      </c>
      <c r="AF123" s="108">
        <f>SUM(AF8:AF122)</f>
        <v>1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0.99999999999999989</v>
      </c>
      <c r="AK132" s="93">
        <f t="shared" ref="AK132:AN132" si="38">SUM(AK12:AK131)</f>
        <v>1.0000000000000002</v>
      </c>
      <c r="AL132" s="93">
        <f t="shared" si="38"/>
        <v>1.0000000000000004</v>
      </c>
      <c r="AM132" s="93">
        <f t="shared" si="38"/>
        <v>0.99999999999999989</v>
      </c>
      <c r="AN132" s="93">
        <f t="shared" si="38"/>
        <v>1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13</v>
      </c>
      <c r="G5" s="10"/>
      <c r="I5" s="38" t="s">
        <v>4</v>
      </c>
      <c r="J5" s="8">
        <v>13</v>
      </c>
      <c r="K5" s="37"/>
      <c r="L5" s="2"/>
      <c r="M5" s="29" t="s">
        <v>4</v>
      </c>
      <c r="N5" s="8">
        <v>14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14</v>
      </c>
      <c r="W5" s="46"/>
      <c r="Y5" s="20" t="s">
        <v>4</v>
      </c>
      <c r="Z5" s="8">
        <v>0</v>
      </c>
      <c r="AA5" s="19"/>
      <c r="AC5" s="54"/>
      <c r="AD5" s="82" t="s">
        <v>7</v>
      </c>
      <c r="AE5" s="83">
        <f>SUMPRODUCT(AC8:AC122,AF8:AF122)</f>
        <v>80.827699766111408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14.25</v>
      </c>
      <c r="G7" s="10"/>
      <c r="I7" s="38" t="s">
        <v>7</v>
      </c>
      <c r="J7" s="77">
        <f>SUMPRODUCT($B$12:$B$31,K12:K31)</f>
        <v>14.25</v>
      </c>
      <c r="K7" s="37"/>
      <c r="L7" s="2"/>
      <c r="M7" s="29" t="s">
        <v>7</v>
      </c>
      <c r="N7" s="76">
        <f>SUMPRODUCT($B$12:$B$31,O12:O31)</f>
        <v>15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15</v>
      </c>
      <c r="W7" s="46"/>
      <c r="Y7" s="20" t="s">
        <v>7</v>
      </c>
      <c r="Z7" s="74">
        <f>SUMPRODUCT($B$12:$B$31,AA12:AA31)</f>
        <v>10.500000000000002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0</v>
      </c>
      <c r="G14" s="17">
        <f t="shared" si="4"/>
        <v>0</v>
      </c>
      <c r="I14" s="43">
        <f>IF(J$4=2,$C12,IF(J$4=1,$C13,IF(J$4=-1,$C15,IF(J$4=-2,$C16,$C14))))</f>
        <v>1</v>
      </c>
      <c r="J14" s="36">
        <f t="shared" si="5"/>
        <v>0</v>
      </c>
      <c r="K14" s="44">
        <f t="shared" si="6"/>
        <v>0</v>
      </c>
      <c r="L14" s="2"/>
      <c r="M14" s="34">
        <f>IF(N$4=2,$C12,IF(N$4=1,$C13,IF(N$4=-1,$C15,IF(N$4=-2,$C16,$C14))))</f>
        <v>1</v>
      </c>
      <c r="N14" s="27">
        <f t="shared" si="7"/>
        <v>0</v>
      </c>
      <c r="O14" s="35">
        <f t="shared" si="8"/>
        <v>0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0</v>
      </c>
      <c r="W14" s="53">
        <f t="shared" si="12"/>
        <v>0</v>
      </c>
      <c r="Y14" s="25">
        <f>IF(Z$4=2,$C12,IF(Z$4=1,$C13,IF(Z$4=-1,$C15,IF(Z$4=-2,$C16,$C14))))</f>
        <v>1</v>
      </c>
      <c r="Z14" s="18">
        <f t="shared" si="13"/>
        <v>1</v>
      </c>
      <c r="AA14" s="26">
        <f t="shared" si="14"/>
        <v>4.6296296296296294E-3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1.7857142857142856E-2</v>
      </c>
      <c r="AR14" s="85">
        <f>O29</f>
        <v>2.8571428571428571E-2</v>
      </c>
      <c r="AS14" s="85">
        <f>S29</f>
        <v>4.6296296296296294E-3</v>
      </c>
      <c r="AT14" s="85">
        <f>W29</f>
        <v>2.8571428571428571E-2</v>
      </c>
      <c r="AU14" s="99">
        <f>AA29</f>
        <v>4.6296296296296294E-3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0</v>
      </c>
      <c r="G15" s="17">
        <f t="shared" si="4"/>
        <v>0</v>
      </c>
      <c r="I15" s="43">
        <f t="shared" ref="I15:I29" si="16">IF(J$4=2,$C13,IF(J$4=1,$C14,IF(J$4=-1,$C16,IF(J$4=-2,$C17,$C15))))</f>
        <v>3</v>
      </c>
      <c r="J15" s="36">
        <f t="shared" si="5"/>
        <v>0</v>
      </c>
      <c r="K15" s="44">
        <f t="shared" si="6"/>
        <v>0</v>
      </c>
      <c r="L15" s="2"/>
      <c r="M15" s="34">
        <f t="shared" ref="M15:M29" si="17">IF(N$4=2,$C13,IF(N$4=1,$C14,IF(N$4=-1,$C16,IF(N$4=-2,$C17,$C15))))</f>
        <v>3</v>
      </c>
      <c r="N15" s="27">
        <f t="shared" si="7"/>
        <v>0</v>
      </c>
      <c r="O15" s="35">
        <f t="shared" si="8"/>
        <v>0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0</v>
      </c>
      <c r="W15" s="53">
        <f t="shared" si="12"/>
        <v>0</v>
      </c>
      <c r="Y15" s="25">
        <f t="shared" ref="Y15:Y29" si="20">IF(Z$4=2,$C13,IF(Z$4=1,$C14,IF(Z$4=-1,$C16,IF(Z$4=-2,$C17,$C15))))</f>
        <v>3</v>
      </c>
      <c r="Z15" s="18">
        <f t="shared" si="13"/>
        <v>3</v>
      </c>
      <c r="AA15" s="26">
        <f t="shared" si="14"/>
        <v>1.3888888888888888E-2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5.3571428571428568E-2</v>
      </c>
      <c r="AR15" s="85">
        <f>O28</f>
        <v>8.5714285714285715E-2</v>
      </c>
      <c r="AS15" s="85">
        <f>S28</f>
        <v>1.3888888888888888E-2</v>
      </c>
      <c r="AT15" s="85">
        <f>W28</f>
        <v>8.5714285714285715E-2</v>
      </c>
      <c r="AU15" s="99">
        <f>AA28</f>
        <v>1.3888888888888888E-2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0</v>
      </c>
      <c r="G16" s="17">
        <f t="shared" si="4"/>
        <v>0</v>
      </c>
      <c r="I16" s="43">
        <f t="shared" si="16"/>
        <v>6</v>
      </c>
      <c r="J16" s="36">
        <f t="shared" si="5"/>
        <v>0</v>
      </c>
      <c r="K16" s="44">
        <f t="shared" si="6"/>
        <v>0</v>
      </c>
      <c r="L16" s="2"/>
      <c r="M16" s="34">
        <f t="shared" si="17"/>
        <v>6</v>
      </c>
      <c r="N16" s="27">
        <f t="shared" si="7"/>
        <v>0</v>
      </c>
      <c r="O16" s="35">
        <f t="shared" si="8"/>
        <v>0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0</v>
      </c>
      <c r="W16" s="53">
        <f t="shared" si="12"/>
        <v>0</v>
      </c>
      <c r="Y16" s="25">
        <f t="shared" si="20"/>
        <v>6</v>
      </c>
      <c r="Z16" s="18">
        <f t="shared" si="13"/>
        <v>6</v>
      </c>
      <c r="AA16" s="26">
        <f t="shared" si="14"/>
        <v>2.7777777777777776E-2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0.10714285714285714</v>
      </c>
      <c r="AR16" s="85">
        <f>O27</f>
        <v>0.17142857142857143</v>
      </c>
      <c r="AS16" s="85">
        <f>S27</f>
        <v>2.7777777777777776E-2</v>
      </c>
      <c r="AT16" s="85">
        <f>W27</f>
        <v>0.17142857142857143</v>
      </c>
      <c r="AU16" s="99">
        <f>AA27</f>
        <v>2.7777777777777776E-2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0</v>
      </c>
      <c r="G17" s="17">
        <f t="shared" si="4"/>
        <v>0</v>
      </c>
      <c r="I17" s="43">
        <f t="shared" si="16"/>
        <v>10</v>
      </c>
      <c r="J17" s="36">
        <f t="shared" si="5"/>
        <v>0</v>
      </c>
      <c r="K17" s="44">
        <f t="shared" si="6"/>
        <v>0</v>
      </c>
      <c r="L17" s="2"/>
      <c r="M17" s="34">
        <f t="shared" si="17"/>
        <v>10</v>
      </c>
      <c r="N17" s="27">
        <f t="shared" si="7"/>
        <v>0</v>
      </c>
      <c r="O17" s="35">
        <f t="shared" si="8"/>
        <v>0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0</v>
      </c>
      <c r="W17" s="53">
        <f t="shared" si="12"/>
        <v>0</v>
      </c>
      <c r="Y17" s="25">
        <f t="shared" si="20"/>
        <v>10</v>
      </c>
      <c r="Z17" s="18">
        <f t="shared" si="13"/>
        <v>10</v>
      </c>
      <c r="AA17" s="26">
        <f t="shared" si="14"/>
        <v>4.6296296296296294E-2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0.17857142857142858</v>
      </c>
      <c r="AR17" s="85">
        <f>O26</f>
        <v>0.2857142857142857</v>
      </c>
      <c r="AS17" s="85">
        <f>S26</f>
        <v>4.6296296296296294E-2</v>
      </c>
      <c r="AT17" s="85">
        <f>W26</f>
        <v>0.2857142857142857</v>
      </c>
      <c r="AU17" s="99">
        <f>AA26</f>
        <v>4.6296296296296294E-2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0</v>
      </c>
      <c r="G18" s="17">
        <f t="shared" si="4"/>
        <v>0</v>
      </c>
      <c r="I18" s="43">
        <f t="shared" si="16"/>
        <v>15</v>
      </c>
      <c r="J18" s="36">
        <f t="shared" si="5"/>
        <v>0</v>
      </c>
      <c r="K18" s="44">
        <f t="shared" si="6"/>
        <v>0</v>
      </c>
      <c r="L18" s="2"/>
      <c r="M18" s="34">
        <f t="shared" si="17"/>
        <v>15</v>
      </c>
      <c r="N18" s="27">
        <f t="shared" si="7"/>
        <v>0</v>
      </c>
      <c r="O18" s="35">
        <f t="shared" si="8"/>
        <v>0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0</v>
      </c>
      <c r="W18" s="53">
        <f t="shared" si="12"/>
        <v>0</v>
      </c>
      <c r="Y18" s="25">
        <f t="shared" si="20"/>
        <v>15</v>
      </c>
      <c r="Z18" s="18">
        <f t="shared" si="13"/>
        <v>15</v>
      </c>
      <c r="AA18" s="26">
        <f t="shared" si="14"/>
        <v>6.9444444444444448E-2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0.26785714285714285</v>
      </c>
      <c r="AR18" s="85">
        <f>O25</f>
        <v>0.42857142857142855</v>
      </c>
      <c r="AS18" s="85">
        <f>S25</f>
        <v>6.9444444444444448E-2</v>
      </c>
      <c r="AT18" s="85">
        <f>W25</f>
        <v>0.42857142857142855</v>
      </c>
      <c r="AU18" s="99">
        <f>AA25</f>
        <v>6.9444444444444448E-2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0</v>
      </c>
      <c r="G19" s="17">
        <f t="shared" si="4"/>
        <v>0</v>
      </c>
      <c r="I19" s="43">
        <f t="shared" si="16"/>
        <v>21</v>
      </c>
      <c r="J19" s="36">
        <f t="shared" si="5"/>
        <v>0</v>
      </c>
      <c r="K19" s="44">
        <f t="shared" si="6"/>
        <v>0</v>
      </c>
      <c r="L19" s="2"/>
      <c r="M19" s="34">
        <f t="shared" si="17"/>
        <v>21</v>
      </c>
      <c r="N19" s="27">
        <f t="shared" si="7"/>
        <v>0</v>
      </c>
      <c r="O19" s="35">
        <f t="shared" si="8"/>
        <v>0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0</v>
      </c>
      <c r="W19" s="53">
        <f t="shared" si="12"/>
        <v>0</v>
      </c>
      <c r="Y19" s="25">
        <f t="shared" si="20"/>
        <v>21</v>
      </c>
      <c r="Z19" s="18">
        <f t="shared" si="13"/>
        <v>21</v>
      </c>
      <c r="AA19" s="26">
        <f t="shared" si="14"/>
        <v>9.7222222222222224E-2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0.375</v>
      </c>
      <c r="AR19" s="85">
        <f>O24</f>
        <v>0</v>
      </c>
      <c r="AS19" s="85">
        <f>S24</f>
        <v>9.7222222222222224E-2</v>
      </c>
      <c r="AT19" s="85">
        <f>W24</f>
        <v>0</v>
      </c>
      <c r="AU19" s="99">
        <f>AA24</f>
        <v>9.7222222222222224E-2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0</v>
      </c>
      <c r="G20" s="17">
        <f t="shared" si="4"/>
        <v>0</v>
      </c>
      <c r="I20" s="43">
        <f t="shared" si="16"/>
        <v>25</v>
      </c>
      <c r="J20" s="36">
        <f t="shared" si="5"/>
        <v>0</v>
      </c>
      <c r="K20" s="44">
        <f t="shared" si="6"/>
        <v>0</v>
      </c>
      <c r="L20" s="2"/>
      <c r="M20" s="34">
        <f t="shared" si="17"/>
        <v>25</v>
      </c>
      <c r="N20" s="27">
        <f t="shared" si="7"/>
        <v>0</v>
      </c>
      <c r="O20" s="35">
        <f t="shared" si="8"/>
        <v>0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0</v>
      </c>
      <c r="W20" s="53">
        <f t="shared" si="12"/>
        <v>0</v>
      </c>
      <c r="Y20" s="25">
        <f t="shared" si="20"/>
        <v>25</v>
      </c>
      <c r="Z20" s="18">
        <f t="shared" si="13"/>
        <v>25</v>
      </c>
      <c r="AA20" s="26">
        <f t="shared" si="14"/>
        <v>0.11574074074074074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</v>
      </c>
      <c r="AR20" s="85">
        <f>O23</f>
        <v>0</v>
      </c>
      <c r="AS20" s="85">
        <f>S23</f>
        <v>0.11574074074074074</v>
      </c>
      <c r="AT20" s="85">
        <f>W23</f>
        <v>0</v>
      </c>
      <c r="AU20" s="99">
        <f>AA23</f>
        <v>0.11574074074074074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0</v>
      </c>
      <c r="G21" s="17">
        <f t="shared" si="4"/>
        <v>0</v>
      </c>
      <c r="I21" s="43">
        <f t="shared" si="16"/>
        <v>27</v>
      </c>
      <c r="J21" s="36">
        <f t="shared" si="5"/>
        <v>0</v>
      </c>
      <c r="K21" s="44">
        <f t="shared" si="6"/>
        <v>0</v>
      </c>
      <c r="L21" s="2"/>
      <c r="M21" s="34">
        <f t="shared" si="17"/>
        <v>27</v>
      </c>
      <c r="N21" s="27">
        <f t="shared" si="7"/>
        <v>0</v>
      </c>
      <c r="O21" s="35">
        <f t="shared" si="8"/>
        <v>0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0</v>
      </c>
      <c r="W21" s="53">
        <f t="shared" si="12"/>
        <v>0</v>
      </c>
      <c r="Y21" s="25">
        <f t="shared" si="20"/>
        <v>27</v>
      </c>
      <c r="Z21" s="18">
        <f t="shared" si="13"/>
        <v>27</v>
      </c>
      <c r="AA21" s="26">
        <f t="shared" si="14"/>
        <v>0.125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</v>
      </c>
      <c r="AR21" s="85">
        <f>O22</f>
        <v>0</v>
      </c>
      <c r="AS21" s="85">
        <f>S22</f>
        <v>0.125</v>
      </c>
      <c r="AT21" s="85">
        <f>W22</f>
        <v>0</v>
      </c>
      <c r="AU21" s="99">
        <f>AA22</f>
        <v>0.125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0</v>
      </c>
      <c r="G22" s="17">
        <f t="shared" si="4"/>
        <v>0</v>
      </c>
      <c r="I22" s="43">
        <f t="shared" si="16"/>
        <v>27</v>
      </c>
      <c r="J22" s="36">
        <f t="shared" si="5"/>
        <v>0</v>
      </c>
      <c r="K22" s="44">
        <f t="shared" si="6"/>
        <v>0</v>
      </c>
      <c r="L22" s="2"/>
      <c r="M22" s="34">
        <f t="shared" si="17"/>
        <v>27</v>
      </c>
      <c r="N22" s="27">
        <f t="shared" si="7"/>
        <v>0</v>
      </c>
      <c r="O22" s="35">
        <f t="shared" si="8"/>
        <v>0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0</v>
      </c>
      <c r="W22" s="53">
        <f t="shared" si="12"/>
        <v>0</v>
      </c>
      <c r="Y22" s="25">
        <f t="shared" si="20"/>
        <v>27</v>
      </c>
      <c r="Z22" s="18">
        <f t="shared" si="13"/>
        <v>27</v>
      </c>
      <c r="AA22" s="26">
        <f t="shared" si="14"/>
        <v>0.125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</v>
      </c>
      <c r="AR22" s="85">
        <f>O21</f>
        <v>0</v>
      </c>
      <c r="AS22" s="85">
        <f>S21</f>
        <v>0.125</v>
      </c>
      <c r="AT22" s="85">
        <f>W21</f>
        <v>0</v>
      </c>
      <c r="AU22" s="99">
        <f>AA21</f>
        <v>0.125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0</v>
      </c>
      <c r="G23" s="17">
        <f t="shared" si="4"/>
        <v>0</v>
      </c>
      <c r="I23" s="43">
        <f t="shared" si="16"/>
        <v>25</v>
      </c>
      <c r="J23" s="36">
        <f t="shared" si="5"/>
        <v>0</v>
      </c>
      <c r="K23" s="44">
        <f t="shared" si="6"/>
        <v>0</v>
      </c>
      <c r="L23" s="2"/>
      <c r="M23" s="34">
        <f t="shared" si="17"/>
        <v>25</v>
      </c>
      <c r="N23" s="27">
        <f t="shared" si="7"/>
        <v>0</v>
      </c>
      <c r="O23" s="35">
        <f t="shared" si="8"/>
        <v>0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0</v>
      </c>
      <c r="W23" s="53">
        <f t="shared" si="12"/>
        <v>0</v>
      </c>
      <c r="Y23" s="25">
        <f t="shared" si="20"/>
        <v>25</v>
      </c>
      <c r="Z23" s="18">
        <f t="shared" si="13"/>
        <v>25</v>
      </c>
      <c r="AA23" s="26">
        <f t="shared" si="14"/>
        <v>0.11574074074074074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0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</v>
      </c>
      <c r="AR23" s="85">
        <f>O20</f>
        <v>0</v>
      </c>
      <c r="AS23" s="85">
        <f>S20</f>
        <v>0.11574074074074074</v>
      </c>
      <c r="AT23" s="85">
        <f>W20</f>
        <v>0</v>
      </c>
      <c r="AU23" s="99">
        <f>AA20</f>
        <v>0.11574074074074074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0.375</v>
      </c>
      <c r="I24" s="43">
        <f t="shared" si="16"/>
        <v>21</v>
      </c>
      <c r="J24" s="36">
        <f t="shared" si="5"/>
        <v>21</v>
      </c>
      <c r="K24" s="44">
        <f t="shared" si="6"/>
        <v>0.375</v>
      </c>
      <c r="L24" s="2"/>
      <c r="M24" s="34">
        <f t="shared" si="17"/>
        <v>21</v>
      </c>
      <c r="N24" s="27">
        <f t="shared" si="7"/>
        <v>0</v>
      </c>
      <c r="O24" s="35">
        <f t="shared" si="8"/>
        <v>0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0</v>
      </c>
      <c r="W24" s="53">
        <f t="shared" si="12"/>
        <v>0</v>
      </c>
      <c r="Y24" s="25">
        <f t="shared" si="20"/>
        <v>21</v>
      </c>
      <c r="Z24" s="18">
        <f t="shared" si="13"/>
        <v>21</v>
      </c>
      <c r="AA24" s="26">
        <f t="shared" si="14"/>
        <v>9.7222222222222224E-2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0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0</v>
      </c>
      <c r="AR24" s="85">
        <f>O19</f>
        <v>0</v>
      </c>
      <c r="AS24" s="85">
        <f>S19</f>
        <v>9.7222222222222224E-2</v>
      </c>
      <c r="AT24" s="85">
        <f>W19</f>
        <v>0</v>
      </c>
      <c r="AU24" s="99">
        <f>AA19</f>
        <v>9.7222222222222224E-2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0.26785714285714285</v>
      </c>
      <c r="I25" s="43">
        <f t="shared" si="16"/>
        <v>15</v>
      </c>
      <c r="J25" s="36">
        <f t="shared" si="5"/>
        <v>15</v>
      </c>
      <c r="K25" s="44">
        <f t="shared" si="6"/>
        <v>0.26785714285714285</v>
      </c>
      <c r="L25" s="2"/>
      <c r="M25" s="34">
        <f t="shared" si="17"/>
        <v>15</v>
      </c>
      <c r="N25" s="27">
        <f t="shared" si="7"/>
        <v>15</v>
      </c>
      <c r="O25" s="35">
        <f t="shared" si="8"/>
        <v>0.42857142857142855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0.42857142857142855</v>
      </c>
      <c r="Y25" s="25">
        <f t="shared" si="20"/>
        <v>15</v>
      </c>
      <c r="Z25" s="18">
        <f t="shared" si="13"/>
        <v>15</v>
      </c>
      <c r="AA25" s="26">
        <f t="shared" si="14"/>
        <v>6.9444444444444448E-2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0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0</v>
      </c>
      <c r="AR25" s="85">
        <f>O18</f>
        <v>0</v>
      </c>
      <c r="AS25" s="85">
        <f>S18</f>
        <v>6.9444444444444448E-2</v>
      </c>
      <c r="AT25" s="85">
        <f>W18</f>
        <v>0</v>
      </c>
      <c r="AU25" s="99">
        <f>AA18</f>
        <v>6.9444444444444448E-2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0.17857142857142858</v>
      </c>
      <c r="I26" s="43">
        <f t="shared" si="16"/>
        <v>10</v>
      </c>
      <c r="J26" s="36">
        <f t="shared" si="5"/>
        <v>10</v>
      </c>
      <c r="K26" s="44">
        <f t="shared" si="6"/>
        <v>0.17857142857142858</v>
      </c>
      <c r="M26" s="34">
        <f t="shared" si="17"/>
        <v>10</v>
      </c>
      <c r="N26" s="27">
        <f t="shared" si="7"/>
        <v>10</v>
      </c>
      <c r="O26" s="35">
        <f t="shared" si="8"/>
        <v>0.2857142857142857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0.2857142857142857</v>
      </c>
      <c r="Y26" s="25">
        <f t="shared" si="20"/>
        <v>10</v>
      </c>
      <c r="Z26" s="18">
        <f t="shared" si="13"/>
        <v>10</v>
      </c>
      <c r="AA26" s="26">
        <f t="shared" si="14"/>
        <v>4.6296296296296294E-2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0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0</v>
      </c>
      <c r="AR26" s="85">
        <f>O17</f>
        <v>0</v>
      </c>
      <c r="AS26" s="85">
        <f>S17</f>
        <v>4.6296296296296294E-2</v>
      </c>
      <c r="AT26" s="85">
        <f>W17</f>
        <v>0</v>
      </c>
      <c r="AU26" s="99">
        <f>AA17</f>
        <v>4.6296296296296294E-2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0.10714285714285714</v>
      </c>
      <c r="I27" s="43">
        <f t="shared" si="16"/>
        <v>6</v>
      </c>
      <c r="J27" s="36">
        <f t="shared" si="5"/>
        <v>6</v>
      </c>
      <c r="K27" s="44">
        <f t="shared" si="6"/>
        <v>0.10714285714285714</v>
      </c>
      <c r="M27" s="34">
        <f t="shared" si="17"/>
        <v>6</v>
      </c>
      <c r="N27" s="27">
        <f t="shared" si="7"/>
        <v>6</v>
      </c>
      <c r="O27" s="35">
        <f t="shared" si="8"/>
        <v>0.17142857142857143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0.17142857142857143</v>
      </c>
      <c r="Y27" s="25">
        <f t="shared" si="20"/>
        <v>6</v>
      </c>
      <c r="Z27" s="18">
        <f t="shared" si="13"/>
        <v>6</v>
      </c>
      <c r="AA27" s="26">
        <f t="shared" si="14"/>
        <v>2.7777777777777776E-2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0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0</v>
      </c>
      <c r="AR27" s="85">
        <f>O16</f>
        <v>0</v>
      </c>
      <c r="AS27" s="85">
        <f>S16</f>
        <v>2.7777777777777776E-2</v>
      </c>
      <c r="AT27" s="85">
        <f>W16</f>
        <v>0</v>
      </c>
      <c r="AU27" s="99">
        <f>AA16</f>
        <v>2.7777777777777776E-2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5.3571428571428568E-2</v>
      </c>
      <c r="I28" s="43">
        <f t="shared" si="16"/>
        <v>3</v>
      </c>
      <c r="J28" s="36">
        <f t="shared" si="5"/>
        <v>3</v>
      </c>
      <c r="K28" s="44">
        <f t="shared" si="6"/>
        <v>5.3571428571428568E-2</v>
      </c>
      <c r="M28" s="34">
        <f t="shared" si="17"/>
        <v>3</v>
      </c>
      <c r="N28" s="27">
        <f t="shared" si="7"/>
        <v>3</v>
      </c>
      <c r="O28" s="35">
        <f t="shared" si="8"/>
        <v>8.5714285714285715E-2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8.5714285714285715E-2</v>
      </c>
      <c r="Y28" s="25">
        <f t="shared" si="20"/>
        <v>3</v>
      </c>
      <c r="Z28" s="18">
        <f t="shared" si="13"/>
        <v>3</v>
      </c>
      <c r="AA28" s="26">
        <f t="shared" si="14"/>
        <v>1.3888888888888888E-2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0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0</v>
      </c>
      <c r="AR28" s="85">
        <f>O15</f>
        <v>0</v>
      </c>
      <c r="AS28" s="85">
        <f>S15</f>
        <v>1.3888888888888888E-2</v>
      </c>
      <c r="AT28" s="85">
        <f>W15</f>
        <v>0</v>
      </c>
      <c r="AU28" s="99">
        <f>AA15</f>
        <v>1.3888888888888888E-2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1.7857142857142856E-2</v>
      </c>
      <c r="I29" s="43">
        <f t="shared" si="16"/>
        <v>1</v>
      </c>
      <c r="J29" s="36">
        <f t="shared" si="5"/>
        <v>1</v>
      </c>
      <c r="K29" s="44">
        <f t="shared" si="6"/>
        <v>1.7857142857142856E-2</v>
      </c>
      <c r="M29" s="34">
        <f t="shared" si="17"/>
        <v>1</v>
      </c>
      <c r="N29" s="27">
        <f t="shared" si="7"/>
        <v>1</v>
      </c>
      <c r="O29" s="35">
        <f t="shared" si="8"/>
        <v>2.8571428571428571E-2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2.8571428571428571E-2</v>
      </c>
      <c r="Y29" s="25">
        <f t="shared" si="20"/>
        <v>1</v>
      </c>
      <c r="Z29" s="18">
        <f t="shared" si="13"/>
        <v>1</v>
      </c>
      <c r="AA29" s="26">
        <f t="shared" si="14"/>
        <v>4.6296296296296294E-3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0</v>
      </c>
      <c r="AK29" s="85">
        <f>SUMPRODUCT(AJ13:AJ28,AR16:AR31)</f>
        <v>0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0</v>
      </c>
      <c r="AR29" s="85">
        <f>O14</f>
        <v>0</v>
      </c>
      <c r="AS29" s="85">
        <f>S14</f>
        <v>4.6296296296296294E-3</v>
      </c>
      <c r="AT29" s="85">
        <f>W14</f>
        <v>0</v>
      </c>
      <c r="AU29" s="99">
        <f>AA14</f>
        <v>4.6296296296296294E-3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0</v>
      </c>
      <c r="AK30" s="85">
        <f>SUMPRODUCT(AJ13:AJ29,AR15:AR31)</f>
        <v>0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0</v>
      </c>
      <c r="AK31" s="85">
        <f>SUMPRODUCT(AJ13:AJ30,AR14:AR31)</f>
        <v>0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56</v>
      </c>
      <c r="G32" s="14">
        <f>SUM(G12:G31)</f>
        <v>1</v>
      </c>
      <c r="I32" s="40">
        <f>SUM(I12:I31)</f>
        <v>216</v>
      </c>
      <c r="J32" s="41">
        <f>SUM(J12:J31)</f>
        <v>56</v>
      </c>
      <c r="K32" s="42">
        <f>SUM(K12:K31)</f>
        <v>1</v>
      </c>
      <c r="M32" s="31">
        <f>SUM(M12:M31)</f>
        <v>216</v>
      </c>
      <c r="N32" s="32">
        <f>SUM(N12:N31)</f>
        <v>35</v>
      </c>
      <c r="O32" s="33">
        <f>SUM(O12:O31)</f>
        <v>1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35</v>
      </c>
      <c r="W32" s="51">
        <f>SUM(W12:W31)</f>
        <v>1</v>
      </c>
      <c r="Y32" s="22">
        <f>SUM(Y12:Y31)</f>
        <v>216</v>
      </c>
      <c r="Z32" s="23">
        <f>SUM(Z12:Z31)</f>
        <v>216</v>
      </c>
      <c r="AA32" s="24">
        <f>SUM(AA12:AA31)</f>
        <v>0.99999999999999989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0</v>
      </c>
      <c r="AK32" s="85">
        <f>SUMPRODUCT(AJ13:AJ31,AR13:AR31)</f>
        <v>0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0</v>
      </c>
      <c r="AK33" s="85">
        <f>SUMPRODUCT(AJ13:AJ32,AR12:AR31)</f>
        <v>0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</v>
      </c>
      <c r="AK34" s="85">
        <f t="shared" ref="AK34:AN49" si="21">SUMPRODUCT(AJ14:AJ33,AR$12:AR$31)</f>
        <v>0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0</v>
      </c>
      <c r="AK35" s="85">
        <f t="shared" si="21"/>
        <v>0</v>
      </c>
      <c r="AL35" s="85">
        <f t="shared" si="21"/>
        <v>0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0</v>
      </c>
      <c r="AK36" s="85">
        <f t="shared" si="21"/>
        <v>0</v>
      </c>
      <c r="AL36" s="85">
        <f t="shared" si="21"/>
        <v>0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0.140625</v>
      </c>
      <c r="AK37" s="85">
        <f t="shared" si="21"/>
        <v>0</v>
      </c>
      <c r="AL37" s="85">
        <f t="shared" si="21"/>
        <v>0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0.20089285714285715</v>
      </c>
      <c r="AK38" s="85">
        <f t="shared" si="21"/>
        <v>0</v>
      </c>
      <c r="AL38" s="85">
        <f t="shared" si="21"/>
        <v>0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0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0.20567602040816324</v>
      </c>
      <c r="AK39" s="85">
        <f t="shared" si="21"/>
        <v>0</v>
      </c>
      <c r="AL39" s="85">
        <f t="shared" si="21"/>
        <v>0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0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0.17602040816326531</v>
      </c>
      <c r="AK40" s="85">
        <f t="shared" si="21"/>
        <v>0</v>
      </c>
      <c r="AL40" s="85">
        <f t="shared" si="21"/>
        <v>0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0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0.1294642857142857</v>
      </c>
      <c r="AK41" s="85">
        <f t="shared" si="21"/>
        <v>0</v>
      </c>
      <c r="AL41" s="85">
        <f t="shared" si="21"/>
        <v>0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0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8.0357142857142849E-2</v>
      </c>
      <c r="AK42" s="85">
        <f t="shared" si="21"/>
        <v>0</v>
      </c>
      <c r="AL42" s="85">
        <f t="shared" si="21"/>
        <v>0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0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4.0178571428571432E-2</v>
      </c>
      <c r="AK43" s="85">
        <f t="shared" si="21"/>
        <v>0</v>
      </c>
      <c r="AL43" s="85">
        <f t="shared" si="21"/>
        <v>0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0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1.7857142857142856E-2</v>
      </c>
      <c r="AK44" s="85">
        <f t="shared" si="21"/>
        <v>0</v>
      </c>
      <c r="AL44" s="85">
        <f t="shared" si="21"/>
        <v>0</v>
      </c>
      <c r="AM44" s="85">
        <f t="shared" si="21"/>
        <v>0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0.17936809315980437</v>
      </c>
      <c r="C45" s="121"/>
      <c r="AC45" s="79">
        <v>43</v>
      </c>
      <c r="AD45" s="111">
        <f t="shared" si="22"/>
        <v>0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6.6964285714285702E-3</v>
      </c>
      <c r="AK45" s="85">
        <f t="shared" si="21"/>
        <v>0</v>
      </c>
      <c r="AL45" s="85">
        <f t="shared" si="21"/>
        <v>0</v>
      </c>
      <c r="AM45" s="85">
        <f t="shared" si="21"/>
        <v>0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0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1.9132653061224487E-3</v>
      </c>
      <c r="AK46" s="85">
        <f t="shared" si="21"/>
        <v>0</v>
      </c>
      <c r="AL46" s="85">
        <f t="shared" si="21"/>
        <v>0</v>
      </c>
      <c r="AM46" s="85">
        <f t="shared" si="21"/>
        <v>0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0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3.1887755102040814E-4</v>
      </c>
      <c r="AK47" s="85">
        <f t="shared" si="21"/>
        <v>0</v>
      </c>
      <c r="AL47" s="85">
        <f t="shared" si="21"/>
        <v>0</v>
      </c>
      <c r="AM47" s="85">
        <f t="shared" si="21"/>
        <v>0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0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0</v>
      </c>
      <c r="AL48" s="85">
        <f t="shared" si="21"/>
        <v>0</v>
      </c>
      <c r="AM48" s="85">
        <f t="shared" si="21"/>
        <v>0</v>
      </c>
      <c r="AN48" s="99">
        <f t="shared" si="21"/>
        <v>0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0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0</v>
      </c>
      <c r="AL49" s="85">
        <f t="shared" si="21"/>
        <v>0</v>
      </c>
      <c r="AM49" s="85">
        <f t="shared" si="21"/>
        <v>0</v>
      </c>
      <c r="AN49" s="99">
        <f t="shared" si="21"/>
        <v>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0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0</v>
      </c>
      <c r="AL50" s="85">
        <f t="shared" si="25"/>
        <v>0</v>
      </c>
      <c r="AM50" s="85">
        <f t="shared" si="25"/>
        <v>0</v>
      </c>
      <c r="AN50" s="99">
        <f t="shared" si="25"/>
        <v>0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0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6.0267857142857137E-2</v>
      </c>
      <c r="AL51" s="85">
        <f t="shared" si="25"/>
        <v>0</v>
      </c>
      <c r="AM51" s="85">
        <f t="shared" si="25"/>
        <v>0</v>
      </c>
      <c r="AN51" s="99">
        <f t="shared" si="25"/>
        <v>0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2.3234153637606052E-2</v>
      </c>
      <c r="C52" s="121"/>
      <c r="AC52" s="79">
        <v>50</v>
      </c>
      <c r="AD52" s="111">
        <f t="shared" si="22"/>
        <v>0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0.12627551020408162</v>
      </c>
      <c r="AL52" s="85">
        <f t="shared" si="25"/>
        <v>0</v>
      </c>
      <c r="AM52" s="85">
        <f t="shared" si="25"/>
        <v>0</v>
      </c>
      <c r="AN52" s="99">
        <f t="shared" si="25"/>
        <v>0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0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0.16965196793002915</v>
      </c>
      <c r="AL53" s="85">
        <f t="shared" si="25"/>
        <v>0</v>
      </c>
      <c r="AM53" s="85">
        <f t="shared" si="25"/>
        <v>0</v>
      </c>
      <c r="AN53" s="99">
        <f t="shared" si="25"/>
        <v>0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0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0.18069424198250728</v>
      </c>
      <c r="AL54" s="85">
        <f t="shared" si="25"/>
        <v>2.7901785714285707E-4</v>
      </c>
      <c r="AM54" s="85">
        <f t="shared" si="25"/>
        <v>0</v>
      </c>
      <c r="AN54" s="99">
        <f t="shared" si="25"/>
        <v>0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0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0.16227223032069968</v>
      </c>
      <c r="AL55" s="85">
        <f t="shared" si="25"/>
        <v>1.4216624149659862E-3</v>
      </c>
      <c r="AM55" s="85">
        <f t="shared" si="25"/>
        <v>0</v>
      </c>
      <c r="AN55" s="99">
        <f t="shared" si="25"/>
        <v>0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0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0.12497266763848394</v>
      </c>
      <c r="AL56" s="85">
        <f t="shared" si="25"/>
        <v>4.2133594509232257E-3</v>
      </c>
      <c r="AM56" s="85">
        <f t="shared" si="25"/>
        <v>0</v>
      </c>
      <c r="AN56" s="99">
        <f t="shared" si="25"/>
        <v>0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0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8.3336370262390658E-2</v>
      </c>
      <c r="AL57" s="85">
        <f t="shared" si="25"/>
        <v>9.4906563816002584E-3</v>
      </c>
      <c r="AM57" s="85">
        <f t="shared" si="25"/>
        <v>0</v>
      </c>
      <c r="AN57" s="99">
        <f t="shared" si="25"/>
        <v>0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0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4.9034256559766766E-2</v>
      </c>
      <c r="AL58" s="85">
        <f t="shared" si="25"/>
        <v>1.8004813532555876E-2</v>
      </c>
      <c r="AM58" s="85">
        <f t="shared" si="25"/>
        <v>0</v>
      </c>
      <c r="AN58" s="99">
        <f t="shared" si="25"/>
        <v>0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0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2.5446428571428568E-2</v>
      </c>
      <c r="AL59" s="85">
        <f t="shared" si="25"/>
        <v>3.0334408068783063E-2</v>
      </c>
      <c r="AM59" s="85">
        <f t="shared" si="25"/>
        <v>0</v>
      </c>
      <c r="AN59" s="99">
        <f t="shared" si="25"/>
        <v>0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0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1.1534256559766764E-2</v>
      </c>
      <c r="AL60" s="85">
        <f t="shared" si="25"/>
        <v>4.6028202947845806E-2</v>
      </c>
      <c r="AM60" s="85">
        <f t="shared" si="25"/>
        <v>0</v>
      </c>
      <c r="AN60" s="99">
        <f t="shared" si="25"/>
        <v>0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0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4.509839650145773E-3</v>
      </c>
      <c r="AL61" s="85">
        <f t="shared" si="25"/>
        <v>6.3559382086167807E-2</v>
      </c>
      <c r="AM61" s="85">
        <f t="shared" si="25"/>
        <v>0</v>
      </c>
      <c r="AN61" s="99">
        <f t="shared" si="25"/>
        <v>0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5.5360685941043064E-7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1.5032798833819242E-3</v>
      </c>
      <c r="AL62" s="85">
        <f t="shared" si="25"/>
        <v>8.0689475691070073E-2</v>
      </c>
      <c r="AM62" s="85">
        <f t="shared" si="25"/>
        <v>0</v>
      </c>
      <c r="AN62" s="99">
        <f t="shared" si="25"/>
        <v>0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4.8506505776913929E-6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4.0998542274052474E-4</v>
      </c>
      <c r="AL63" s="85">
        <f t="shared" si="25"/>
        <v>9.4962240848720431E-2</v>
      </c>
      <c r="AM63" s="85">
        <f t="shared" si="25"/>
        <v>0</v>
      </c>
      <c r="AN63" s="99">
        <f t="shared" si="25"/>
        <v>0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2.335291991891238E-5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8.1997084548104948E-5</v>
      </c>
      <c r="AL64" s="85">
        <f t="shared" si="25"/>
        <v>0.10414477546971167</v>
      </c>
      <c r="AM64" s="85">
        <f t="shared" si="25"/>
        <v>0</v>
      </c>
      <c r="AN64" s="99">
        <f t="shared" si="25"/>
        <v>0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8.1703333969642252E-5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9.11078717201166E-6</v>
      </c>
      <c r="AL65" s="85">
        <f t="shared" si="25"/>
        <v>0.10650830768815461</v>
      </c>
      <c r="AM65" s="85">
        <f t="shared" si="25"/>
        <v>0</v>
      </c>
      <c r="AN65" s="99">
        <f t="shared" si="25"/>
        <v>0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2.3212450233463244E-4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0.10173433956916098</v>
      </c>
      <c r="AM66" s="85">
        <f t="shared" si="26"/>
        <v>0</v>
      </c>
      <c r="AN66" s="99">
        <f t="shared" si="26"/>
        <v>0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5.6801191911634889E-4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9.0896045918367321E-2</v>
      </c>
      <c r="AM67" s="85">
        <f t="shared" si="26"/>
        <v>0</v>
      </c>
      <c r="AN67" s="99">
        <f t="shared" si="26"/>
        <v>0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1.2377684323472186E-3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7.5996323628657811E-2</v>
      </c>
      <c r="AM68" s="85">
        <f t="shared" si="26"/>
        <v>1.1957908163265303E-4</v>
      </c>
      <c r="AN68" s="99">
        <f t="shared" si="26"/>
        <v>0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2.4512933755953875E-3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5.9384616942014898E-2</v>
      </c>
      <c r="AM69" s="85">
        <f t="shared" si="26"/>
        <v>6.8900327988338176E-4</v>
      </c>
      <c r="AN69" s="99">
        <f t="shared" si="26"/>
        <v>0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4.472322177760937E-3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4.3252070173307407E-2</v>
      </c>
      <c r="AM70" s="85">
        <f t="shared" si="26"/>
        <v>2.2597463730390111E-3</v>
      </c>
      <c r="AN70" s="99">
        <f t="shared" si="26"/>
        <v>0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7.5917969386041124E-3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2.9313535930245108E-2</v>
      </c>
      <c r="AM71" s="85">
        <f t="shared" si="26"/>
        <v>5.5388705226988742E-3</v>
      </c>
      <c r="AN71" s="99">
        <f t="shared" si="26"/>
        <v>5.5360685941043064E-7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1.2080647348343153E-2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1.844175170068027E-2</v>
      </c>
      <c r="AM72" s="85">
        <f t="shared" si="26"/>
        <v>1.1280083674626311E-2</v>
      </c>
      <c r="AN72" s="99">
        <f t="shared" si="26"/>
        <v>4.8506505776913929E-6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1.812356438819859E-2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1.0732001133786848E-2</v>
      </c>
      <c r="AM73" s="85">
        <f t="shared" si="26"/>
        <v>2.0173426726132624E-2</v>
      </c>
      <c r="AN73" s="99">
        <f t="shared" si="26"/>
        <v>2.335291991891238E-5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2.5745766949831286E-2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5.7521545324478989E-3</v>
      </c>
      <c r="AM74" s="85">
        <f t="shared" si="26"/>
        <v>3.24137524199022E-2</v>
      </c>
      <c r="AN74" s="99">
        <f t="shared" si="26"/>
        <v>8.1703333969642252E-5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3.4751755419981038E-2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2.8258624878522839E-3</v>
      </c>
      <c r="AM75" s="85">
        <f t="shared" si="26"/>
        <v>4.7405265890369752E-2</v>
      </c>
      <c r="AN75" s="99">
        <f t="shared" si="26"/>
        <v>2.3212450233463244E-4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4.4695354505495825E-2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1.2645013362487854E-3</v>
      </c>
      <c r="AM76" s="85">
        <f t="shared" si="26"/>
        <v>6.3746091761534535E-2</v>
      </c>
      <c r="AN76" s="99">
        <f t="shared" si="26"/>
        <v>5.6801191911634889E-4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5.4894830140237202E-2</v>
      </c>
      <c r="AE77" s="112">
        <f t="shared" si="28"/>
        <v>5.4894830140237202E-2</v>
      </c>
      <c r="AF77" s="104">
        <f t="shared" si="29"/>
        <v>6.4739116251940287E-2</v>
      </c>
      <c r="AI77" s="90">
        <v>66</v>
      </c>
      <c r="AJ77" s="98"/>
      <c r="AK77" s="85"/>
      <c r="AL77" s="85">
        <f>SUMPRODUCT(AK57:AK71,AS12:AS26)</f>
        <v>5.1037279991361618E-4</v>
      </c>
      <c r="AM77" s="85">
        <f t="shared" si="26"/>
        <v>7.9460105116309548E-2</v>
      </c>
      <c r="AN77" s="99">
        <f t="shared" si="26"/>
        <v>1.2377684323472186E-3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6.4498267601360584E-2</v>
      </c>
      <c r="AE78" s="112">
        <f t="shared" si="28"/>
        <v>6.4498267601360584E-2</v>
      </c>
      <c r="AF78" s="104">
        <f t="shared" si="29"/>
        <v>7.6064737492148732E-2</v>
      </c>
      <c r="AI78" s="90">
        <v>67</v>
      </c>
      <c r="AJ78" s="98"/>
      <c r="AK78" s="85"/>
      <c r="AL78" s="85">
        <f>SUMPRODUCT(AK58:AK71,AS12:AS25)</f>
        <v>1.833545918367347E-4</v>
      </c>
      <c r="AM78" s="85">
        <f t="shared" si="26"/>
        <v>9.2361064111018548E-2</v>
      </c>
      <c r="AN78" s="99">
        <f t="shared" si="26"/>
        <v>2.4512933755953875E-3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7.2595905697407453E-2</v>
      </c>
      <c r="AE79" s="112">
        <f t="shared" si="28"/>
        <v>7.2595905697407453E-2</v>
      </c>
      <c r="AF79" s="104">
        <f t="shared" si="29"/>
        <v>8.5614524470756431E-2</v>
      </c>
      <c r="AI79" s="90">
        <v>68</v>
      </c>
      <c r="AJ79" s="98"/>
      <c r="AK79" s="85"/>
      <c r="AL79" s="85">
        <f>SUMPRODUCT(AK59:AK71,AS12:AS24)</f>
        <v>5.7575113378684808E-5</v>
      </c>
      <c r="AM79" s="85">
        <f t="shared" si="26"/>
        <v>0.10041353212203247</v>
      </c>
      <c r="AN79" s="99">
        <f t="shared" si="26"/>
        <v>4.472322177760937E-3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7.8359444679980517E-2</v>
      </c>
      <c r="AE80" s="112">
        <f t="shared" si="28"/>
        <v>7.8359444679980517E-2</v>
      </c>
      <c r="AF80" s="104">
        <f t="shared" si="29"/>
        <v>9.241163850248181E-2</v>
      </c>
      <c r="AI80" s="90">
        <v>69</v>
      </c>
      <c r="AJ80" s="98"/>
      <c r="AK80" s="85"/>
      <c r="AL80" s="85">
        <f>SUMPRODUCT(AK60:AK71,AS12:AS23)</f>
        <v>1.535336356764928E-5</v>
      </c>
      <c r="AM80" s="85">
        <f t="shared" si="26"/>
        <v>0.10232980061355607</v>
      </c>
      <c r="AN80" s="99">
        <f t="shared" si="26"/>
        <v>7.5917969386041124E-3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8.1178059930982968E-2</v>
      </c>
      <c r="AE81" s="112">
        <f t="shared" si="28"/>
        <v>8.1178059930982968E-2</v>
      </c>
      <c r="AF81" s="104">
        <f t="shared" si="29"/>
        <v>9.5735715832495946E-2</v>
      </c>
      <c r="AI81" s="90">
        <v>70</v>
      </c>
      <c r="AJ81" s="98"/>
      <c r="AK81" s="85"/>
      <c r="AL81" s="85">
        <f>SUMPRODUCT(AK61:AK71,AS12:AS22)</f>
        <v>3.2900064787819887E-6</v>
      </c>
      <c r="AM81" s="85">
        <f t="shared" si="26"/>
        <v>9.7920871367254358E-2</v>
      </c>
      <c r="AN81" s="99">
        <f t="shared" si="26"/>
        <v>1.2080647348343153E-2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8.0760845482254665E-2</v>
      </c>
      <c r="AE82" s="112">
        <f t="shared" si="28"/>
        <v>8.0760845482254665E-2</v>
      </c>
      <c r="AF82" s="104">
        <f t="shared" si="29"/>
        <v>9.5243682345385966E-2</v>
      </c>
      <c r="AI82" s="90">
        <v>71</v>
      </c>
      <c r="AJ82" s="98"/>
      <c r="AK82" s="85"/>
      <c r="AL82" s="85">
        <f>SUMPRODUCT(AK62:AK71,AS12:AS21)</f>
        <v>5.0615484288953664E-7</v>
      </c>
      <c r="AM82" s="85">
        <f t="shared" ref="AM82:AN97" si="30">SUMPRODUCT(AL62:AL81,AT$12:AT$31)</f>
        <v>8.8085172844648049E-2</v>
      </c>
      <c r="AN82" s="99">
        <f t="shared" si="30"/>
        <v>1.812356438819859E-2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7.7183850351312505E-2</v>
      </c>
      <c r="AE83" s="112">
        <f t="shared" si="28"/>
        <v>7.7183850351312505E-2</v>
      </c>
      <c r="AF83" s="104">
        <f t="shared" si="29"/>
        <v>9.1025224923747095E-2</v>
      </c>
      <c r="AI83" s="90">
        <v>72</v>
      </c>
      <c r="AJ83" s="98"/>
      <c r="AK83" s="85"/>
      <c r="AL83" s="85">
        <f>SUMPRODUCT(AK63:AK71,AS12:AS20)</f>
        <v>4.2179570240794718E-8</v>
      </c>
      <c r="AM83" s="85">
        <f t="shared" si="30"/>
        <v>7.4509145494932663E-2</v>
      </c>
      <c r="AN83" s="99">
        <f t="shared" si="30"/>
        <v>2.5745766949831286E-2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7.0872524631663866E-2</v>
      </c>
      <c r="AE84" s="112">
        <f t="shared" si="28"/>
        <v>7.0872524631663866E-2</v>
      </c>
      <c r="AF84" s="104">
        <f t="shared" si="29"/>
        <v>8.3582089597079912E-2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5.9229361174741993E-2</v>
      </c>
      <c r="AN84" s="99">
        <f t="shared" si="30"/>
        <v>3.4751755419981038E-2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6.2522681260476595E-2</v>
      </c>
      <c r="AE85" s="112">
        <f t="shared" si="28"/>
        <v>6.2522681260476595E-2</v>
      </c>
      <c r="AF85" s="104">
        <f t="shared" si="29"/>
        <v>7.3734869388695279E-2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4.4211898832662307E-2</v>
      </c>
      <c r="AN85" s="99">
        <f t="shared" si="30"/>
        <v>4.4695354505495825E-2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5.2979498258345269E-2</v>
      </c>
      <c r="AE86" s="112">
        <f t="shared" si="28"/>
        <v>5.2979498258345269E-2</v>
      </c>
      <c r="AF86" s="104">
        <f t="shared" si="29"/>
        <v>6.2480308035463797E-2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3.0954978008777202E-2</v>
      </c>
      <c r="AN86" s="99">
        <f t="shared" si="30"/>
        <v>5.4894830140237202E-2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4.310324377766981E-2</v>
      </c>
      <c r="AE87" s="112">
        <f t="shared" si="28"/>
        <v>4.310324377766981E-2</v>
      </c>
      <c r="AF87" s="104">
        <f t="shared" si="29"/>
        <v>5.08329455183597E-2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2.029770220162895E-2</v>
      </c>
      <c r="AN87" s="99">
        <f t="shared" si="30"/>
        <v>6.4498267601360584E-2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3.3650028292448869E-2</v>
      </c>
      <c r="AE88" s="112">
        <f t="shared" si="28"/>
        <v>3.3650028292448869E-2</v>
      </c>
      <c r="AF88" s="104">
        <f t="shared" si="29"/>
        <v>3.9684485550655423E-2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1.244130049979175E-2</v>
      </c>
      <c r="AN88" s="99">
        <f t="shared" si="30"/>
        <v>7.2595905697407453E-2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2.518825716345684E-2</v>
      </c>
      <c r="AE89" s="112">
        <f t="shared" si="28"/>
        <v>2.518825716345684E-2</v>
      </c>
      <c r="AF89" s="104">
        <f t="shared" si="29"/>
        <v>2.9705265587360721E-2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7.1125794422077209E-3</v>
      </c>
      <c r="AN89" s="99">
        <f t="shared" si="30"/>
        <v>7.8359444679980517E-2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1.8060497042850589E-2</v>
      </c>
      <c r="AE90" s="112">
        <f t="shared" si="28"/>
        <v>1.8060497042850589E-2</v>
      </c>
      <c r="AF90" s="104">
        <f t="shared" si="29"/>
        <v>2.1299284734791528E-2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3.7821950633995091E-3</v>
      </c>
      <c r="AN90" s="99">
        <f t="shared" si="30"/>
        <v>8.1178059930982968E-2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1.2390051116818608E-2</v>
      </c>
      <c r="AE91" s="112">
        <f t="shared" si="28"/>
        <v>1.2390051116818608E-2</v>
      </c>
      <c r="AF91" s="104">
        <f t="shared" si="29"/>
        <v>1.4611958131030962E-2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1.8641212862696098E-3</v>
      </c>
      <c r="AN91" s="99">
        <f t="shared" si="30"/>
        <v>8.0760845482254665E-2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8.121330226747726E-3</v>
      </c>
      <c r="AE92" s="112">
        <f t="shared" si="28"/>
        <v>8.121330226747726E-3</v>
      </c>
      <c r="AF92" s="104">
        <f t="shared" si="29"/>
        <v>9.5777278174768721E-3</v>
      </c>
      <c r="AI92" s="90">
        <v>81</v>
      </c>
      <c r="AJ92" s="98"/>
      <c r="AK92" s="85"/>
      <c r="AL92" s="85"/>
      <c r="AM92" s="85">
        <f>SUMPRODUCT(AL72:AL91,AT12:AT31)</f>
        <v>8.4773705400527561E-4</v>
      </c>
      <c r="AN92" s="99">
        <f t="shared" si="30"/>
        <v>7.7183850351312505E-2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5.0779979926273838E-3</v>
      </c>
      <c r="AE93" s="112">
        <f t="shared" si="28"/>
        <v>5.0779979926273838E-3</v>
      </c>
      <c r="AF93" s="104">
        <f t="shared" si="29"/>
        <v>5.9886350232252151E-3</v>
      </c>
      <c r="AI93" s="90">
        <v>82</v>
      </c>
      <c r="AJ93" s="98"/>
      <c r="AK93" s="85"/>
      <c r="AL93" s="85"/>
      <c r="AM93" s="85">
        <f>SUMPRODUCT(AL73:AL91,AT12:AT30)</f>
        <v>3.5367931186079877E-4</v>
      </c>
      <c r="AN93" s="99">
        <f t="shared" si="30"/>
        <v>7.0872524631663866E-2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3.0231828190853687E-3</v>
      </c>
      <c r="AE94" s="112">
        <f t="shared" si="28"/>
        <v>3.0231828190853687E-3</v>
      </c>
      <c r="AF94" s="104">
        <f t="shared" si="29"/>
        <v>3.5653299860049542E-3</v>
      </c>
      <c r="AI94" s="90">
        <v>83</v>
      </c>
      <c r="AJ94" s="98"/>
      <c r="AK94" s="85"/>
      <c r="AL94" s="85"/>
      <c r="AM94" s="85">
        <f>SUMPRODUCT(AL74:AL91,AT12:AT29)</f>
        <v>1.3433711069461799E-4</v>
      </c>
      <c r="AN94" s="99">
        <f t="shared" si="30"/>
        <v>6.2522681260476595E-2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1.7100823884395448E-3</v>
      </c>
      <c r="AE95" s="112">
        <f t="shared" si="28"/>
        <v>1.7100823884395448E-3</v>
      </c>
      <c r="AF95" s="104">
        <f t="shared" si="29"/>
        <v>2.0167513454866304E-3</v>
      </c>
      <c r="AI95" s="90">
        <v>84</v>
      </c>
      <c r="AJ95" s="98"/>
      <c r="AK95" s="85"/>
      <c r="AL95" s="85"/>
      <c r="AM95" s="85">
        <f>SUMPRODUCT(AL75:AL91,AT12:AT28)</f>
        <v>4.5964885387261481E-5</v>
      </c>
      <c r="AN95" s="99">
        <f t="shared" si="30"/>
        <v>5.2979498258345269E-2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9.1682325664739321E-4</v>
      </c>
      <c r="AE96" s="112">
        <f t="shared" si="28"/>
        <v>9.1682325664739321E-4</v>
      </c>
      <c r="AF96" s="104">
        <f t="shared" si="29"/>
        <v>1.081237108174821E-3</v>
      </c>
      <c r="AI96" s="90">
        <v>85</v>
      </c>
      <c r="AJ96" s="98"/>
      <c r="AK96" s="85"/>
      <c r="AL96" s="85"/>
      <c r="AM96" s="85">
        <f>SUMPRODUCT(AL76:AL91,AT12:AT27)</f>
        <v>1.3962642880281363E-5</v>
      </c>
      <c r="AN96" s="99">
        <f t="shared" si="30"/>
        <v>4.310324377766981E-2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4.6456006226186611E-4</v>
      </c>
      <c r="AE97" s="112">
        <f t="shared" si="28"/>
        <v>4.6456006226186611E-4</v>
      </c>
      <c r="AF97" s="104">
        <f t="shared" si="29"/>
        <v>5.4786958626063464E-4</v>
      </c>
      <c r="AI97" s="90">
        <v>86</v>
      </c>
      <c r="AJ97" s="98"/>
      <c r="AK97" s="85"/>
      <c r="AL97" s="85"/>
      <c r="AM97" s="85">
        <f>SUMPRODUCT(AL77:AL91,AT12:AT26)</f>
        <v>3.6876995696237677E-6</v>
      </c>
      <c r="AN97" s="99">
        <f t="shared" si="30"/>
        <v>3.3650028292448869E-2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2.2174546587027351E-4</v>
      </c>
      <c r="AE98" s="112">
        <f t="shared" si="28"/>
        <v>2.2174546587027351E-4</v>
      </c>
      <c r="AF98" s="104">
        <f t="shared" si="29"/>
        <v>2.6151106500635335E-4</v>
      </c>
      <c r="AI98" s="90">
        <v>87</v>
      </c>
      <c r="AJ98" s="98"/>
      <c r="AK98" s="85"/>
      <c r="AL98" s="85"/>
      <c r="AM98" s="85">
        <f>SUMPRODUCT(AL78:AL91,AT12:AT25)</f>
        <v>8.1948879324972612E-7</v>
      </c>
      <c r="AN98" s="99">
        <f t="shared" ref="AN98:AN111" si="31">SUMPRODUCT(AM78:AM97,AU$12:AU$31)</f>
        <v>2.518825716345684E-2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9.9318828060324655E-5</v>
      </c>
      <c r="AE99" s="112">
        <f t="shared" si="28"/>
        <v>9.9318828060324655E-5</v>
      </c>
      <c r="AF99" s="104">
        <f t="shared" si="29"/>
        <v>1.1712966666219552E-4</v>
      </c>
      <c r="AI99" s="90">
        <v>88</v>
      </c>
      <c r="AJ99" s="98"/>
      <c r="AK99" s="85"/>
      <c r="AL99" s="85"/>
      <c r="AM99" s="85">
        <f>SUMPRODUCT(AL79:AL91,AT12:AT24)</f>
        <v>1.4461566939701048E-7</v>
      </c>
      <c r="AN99" s="99">
        <f t="shared" si="31"/>
        <v>1.8060497042850589E-2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4.1547077542279198E-5</v>
      </c>
      <c r="AE100" s="112">
        <f t="shared" si="28"/>
        <v>4.1547077542279198E-5</v>
      </c>
      <c r="AF100" s="104">
        <f t="shared" si="29"/>
        <v>4.899771209905721E-5</v>
      </c>
      <c r="AI100" s="90">
        <v>89</v>
      </c>
      <c r="AJ100" s="98"/>
      <c r="AK100" s="85"/>
      <c r="AL100" s="85"/>
      <c r="AM100" s="85">
        <f>SUMPRODUCT(AL80:AL91,AT12:AT23)</f>
        <v>1.807695867462631E-8</v>
      </c>
      <c r="AN100" s="99">
        <f t="shared" si="31"/>
        <v>1.2390051116818608E-2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1.613999023540717E-5</v>
      </c>
      <c r="AE101" s="112">
        <f t="shared" si="28"/>
        <v>1.613999023540717E-5</v>
      </c>
      <c r="AF101" s="104">
        <f t="shared" si="29"/>
        <v>1.9034373573720489E-5</v>
      </c>
      <c r="AI101" s="90">
        <v>90</v>
      </c>
      <c r="AJ101" s="98"/>
      <c r="AK101" s="85"/>
      <c r="AL101" s="85"/>
      <c r="AM101" s="85">
        <f>SUMPRODUCT(AL81:AL91,AT12:AT22)</f>
        <v>1.2051305783084205E-9</v>
      </c>
      <c r="AN101" s="99">
        <f t="shared" si="31"/>
        <v>8.121330226747726E-3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5.7813294047147717E-6</v>
      </c>
      <c r="AE102" s="112">
        <f t="shared" si="28"/>
        <v>5.7813294047147717E-6</v>
      </c>
      <c r="AF102" s="104">
        <f t="shared" si="29"/>
        <v>6.8180948090455849E-6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5.0779979926273838E-3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1.8921219596430155E-6</v>
      </c>
      <c r="AE103" s="112">
        <f t="shared" si="28"/>
        <v>1.8921219596430155E-6</v>
      </c>
      <c r="AF103" s="104">
        <f t="shared" si="29"/>
        <v>2.2314360604677692E-6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3.0231828190853687E-3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5.5904110562928438E-7</v>
      </c>
      <c r="AE104" s="112">
        <f t="shared" ref="AE104:AE122" si="33">IF($AE$4&gt;AC104,0,AD104)</f>
        <v>5.5904110562928438E-7</v>
      </c>
      <c r="AF104" s="104">
        <f t="shared" ref="AF104:AF122" si="34">AE104/$AE$123</f>
        <v>6.5929390863383561E-7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1.7100823884395448E-3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1.4669117205965279E-7</v>
      </c>
      <c r="AE105" s="112">
        <f t="shared" si="33"/>
        <v>1.4669117205965279E-7</v>
      </c>
      <c r="AF105" s="104">
        <f t="shared" si="34"/>
        <v>1.7299728985120423E-7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9.1682325664739321E-4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3.3392159773962492E-8</v>
      </c>
      <c r="AE106" s="112">
        <f t="shared" si="33"/>
        <v>3.3392159773962492E-8</v>
      </c>
      <c r="AF106" s="104">
        <f t="shared" si="34"/>
        <v>3.9380373488492969E-8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4.6456006226186611E-4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6.3604113855166647E-9</v>
      </c>
      <c r="AE107" s="112">
        <f t="shared" si="33"/>
        <v>6.3604113855166647E-9</v>
      </c>
      <c r="AF107" s="104">
        <f t="shared" si="34"/>
        <v>7.5010235216177082E-9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2.2174546587027351E-4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9.5406170782749954E-10</v>
      </c>
      <c r="AE108" s="112">
        <f t="shared" si="33"/>
        <v>9.5406170782749954E-10</v>
      </c>
      <c r="AF108" s="104">
        <f t="shared" si="34"/>
        <v>1.125153528242656E-9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9.9318828060324655E-5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1.0042754819236838E-10</v>
      </c>
      <c r="AE109" s="112">
        <f t="shared" si="33"/>
        <v>1.0042754819236838E-10</v>
      </c>
      <c r="AF109" s="104">
        <f t="shared" si="34"/>
        <v>1.1843721349922696E-10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4.1547077542279198E-5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5.5793082329093538E-12</v>
      </c>
      <c r="AE110" s="112">
        <f t="shared" si="33"/>
        <v>5.5793082329093538E-12</v>
      </c>
      <c r="AF110" s="104">
        <f t="shared" si="34"/>
        <v>6.5798451944014972E-12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1.613999023540717E-5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5.7813294047147717E-6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1.8921219596430155E-6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5.5904110562928438E-7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1.4669117205965279E-7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3.3392159773962492E-8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6.3604113855166647E-9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9.5406170782749954E-10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1.0042754819236838E-10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5.5793082329093538E-12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0.84793913353106598</v>
      </c>
      <c r="AF123" s="105">
        <f>SUM(AF8:AF122)</f>
        <v>0.99999999999999989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35">SUM(AK12:AK131)</f>
        <v>0.99999999999999989</v>
      </c>
      <c r="AL132" s="93">
        <f t="shared" si="35"/>
        <v>1</v>
      </c>
      <c r="AM132" s="93">
        <f t="shared" si="35"/>
        <v>0.99999999999999978</v>
      </c>
      <c r="AN132" s="93">
        <f t="shared" si="35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1</v>
      </c>
      <c r="K4" s="37"/>
      <c r="L4" s="2"/>
      <c r="M4" s="29" t="s">
        <v>6</v>
      </c>
      <c r="N4" s="8">
        <v>-1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13</v>
      </c>
      <c r="G5" s="10"/>
      <c r="I5" s="38" t="s">
        <v>4</v>
      </c>
      <c r="J5" s="8">
        <v>13</v>
      </c>
      <c r="K5" s="37"/>
      <c r="L5" s="2"/>
      <c r="M5" s="29" t="s">
        <v>4</v>
      </c>
      <c r="N5" s="8">
        <v>14</v>
      </c>
      <c r="O5" s="28"/>
      <c r="P5" s="3"/>
      <c r="Q5" s="57" t="s">
        <v>4</v>
      </c>
      <c r="R5" s="8">
        <v>8</v>
      </c>
      <c r="S5" s="56"/>
      <c r="U5" s="47" t="s">
        <v>4</v>
      </c>
      <c r="V5" s="8">
        <v>14</v>
      </c>
      <c r="W5" s="46"/>
      <c r="Y5" s="20" t="s">
        <v>4</v>
      </c>
      <c r="Z5" s="8">
        <v>8</v>
      </c>
      <c r="AA5" s="19"/>
      <c r="AC5" s="54"/>
      <c r="AD5" s="82" t="s">
        <v>7</v>
      </c>
      <c r="AE5" s="83">
        <f>SUMPRODUCT(AC8:AC122,AF8:AF122)</f>
        <v>81.626694196910492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14.25</v>
      </c>
      <c r="G7" s="10"/>
      <c r="I7" s="38" t="s">
        <v>7</v>
      </c>
      <c r="J7" s="77">
        <f>SUMPRODUCT($B$12:$B$31,K12:K31)</f>
        <v>14.555555555555555</v>
      </c>
      <c r="K7" s="37"/>
      <c r="L7" s="2"/>
      <c r="M7" s="29" t="s">
        <v>7</v>
      </c>
      <c r="N7" s="76">
        <f>SUMPRODUCT($B$12:$B$31,O12:O31)</f>
        <v>14.75</v>
      </c>
      <c r="O7" s="28"/>
      <c r="P7" s="3"/>
      <c r="Q7" s="57" t="s">
        <v>7</v>
      </c>
      <c r="R7" s="84">
        <f>SUMPRODUCT($B$12:$B$31,S12:S31)</f>
        <v>11.370165745856355</v>
      </c>
      <c r="S7" s="56"/>
      <c r="U7" s="47" t="s">
        <v>7</v>
      </c>
      <c r="V7" s="75">
        <f>SUMPRODUCT($B$12:$B$31,W12:W31)</f>
        <v>15</v>
      </c>
      <c r="W7" s="46"/>
      <c r="Y7" s="20" t="s">
        <v>7</v>
      </c>
      <c r="Z7" s="74">
        <f>SUMPRODUCT($B$12:$B$31,AA12:AA31)</f>
        <v>11.370165745856355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71" si="0">AN17</f>
        <v>0</v>
      </c>
      <c r="AE8" s="112">
        <f t="shared" ref="AE8:AE71" si="1">IF($AE$4&gt;AC8,0,AD8)</f>
        <v>0</v>
      </c>
      <c r="AF8" s="104">
        <f t="shared" ref="AF8:AF71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1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1.2345679012345678E-2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0</v>
      </c>
      <c r="G14" s="17">
        <f t="shared" si="4"/>
        <v>0</v>
      </c>
      <c r="I14" s="43">
        <f>IF(J$4=2,$C12,IF(J$4=1,$C13,IF(J$4=-1,$C15,IF(J$4=-2,$C16,$C14))))</f>
        <v>0</v>
      </c>
      <c r="J14" s="36">
        <f t="shared" si="5"/>
        <v>0</v>
      </c>
      <c r="K14" s="44">
        <f t="shared" si="6"/>
        <v>0</v>
      </c>
      <c r="L14" s="2"/>
      <c r="M14" s="34">
        <f>IF(N$4=2,$C12,IF(N$4=1,$C13,IF(N$4=-1,$C15,IF(N$4=-2,$C16,$C14))))</f>
        <v>3</v>
      </c>
      <c r="N14" s="27">
        <f t="shared" si="7"/>
        <v>0</v>
      </c>
      <c r="O14" s="35">
        <f t="shared" si="8"/>
        <v>0</v>
      </c>
      <c r="P14" s="3"/>
      <c r="Q14" s="62">
        <f>IF(R$4=2,$C12,IF(R$4=1,$C13,IF(R$4=-1,$C15,IF(R$4=-2,$C16,$C14))))</f>
        <v>1</v>
      </c>
      <c r="R14" s="55">
        <f t="shared" si="9"/>
        <v>0</v>
      </c>
      <c r="S14" s="63">
        <f t="shared" si="10"/>
        <v>0</v>
      </c>
      <c r="U14" s="52">
        <f>IF(V$4=2,$C12,IF(V$4=1,$C13,IF(V$4=-1,$C15,IF(V$4=-2,$C16,$C14))))</f>
        <v>1</v>
      </c>
      <c r="V14" s="45">
        <f t="shared" si="11"/>
        <v>0</v>
      </c>
      <c r="W14" s="53">
        <f t="shared" si="12"/>
        <v>0</v>
      </c>
      <c r="Y14" s="25">
        <f>IF(Z$4=2,$C12,IF(Z$4=1,$C13,IF(Z$4=-1,$C15,IF(Z$4=-2,$C16,$C14))))</f>
        <v>1</v>
      </c>
      <c r="Z14" s="18">
        <f t="shared" si="13"/>
        <v>0</v>
      </c>
      <c r="AA14" s="26">
        <f t="shared" si="14"/>
        <v>0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3.7037037037037035E-2</v>
      </c>
      <c r="AR14" s="85">
        <f>O29</f>
        <v>0</v>
      </c>
      <c r="AS14" s="85">
        <f>S29</f>
        <v>5.5248618784530384E-3</v>
      </c>
      <c r="AT14" s="85">
        <f>W29</f>
        <v>2.8571428571428571E-2</v>
      </c>
      <c r="AU14" s="99">
        <f>AA29</f>
        <v>5.5248618784530384E-3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0</v>
      </c>
      <c r="G15" s="17">
        <f t="shared" si="4"/>
        <v>0</v>
      </c>
      <c r="I15" s="43">
        <f t="shared" ref="I15:I29" si="16">IF(J$4=2,$C13,IF(J$4=1,$C14,IF(J$4=-1,$C16,IF(J$4=-2,$C17,$C15))))</f>
        <v>1</v>
      </c>
      <c r="J15" s="36">
        <f t="shared" si="5"/>
        <v>0</v>
      </c>
      <c r="K15" s="44">
        <f t="shared" si="6"/>
        <v>0</v>
      </c>
      <c r="L15" s="2"/>
      <c r="M15" s="34">
        <f t="shared" ref="M15:M29" si="17">IF(N$4=2,$C13,IF(N$4=1,$C14,IF(N$4=-1,$C16,IF(N$4=-2,$C17,$C15))))</f>
        <v>6</v>
      </c>
      <c r="N15" s="27">
        <f t="shared" si="7"/>
        <v>0</v>
      </c>
      <c r="O15" s="35">
        <f t="shared" si="8"/>
        <v>0</v>
      </c>
      <c r="P15" s="3"/>
      <c r="Q15" s="62">
        <f t="shared" ref="Q15:Q29" si="18">IF(R$4=2,$C13,IF(R$4=1,$C14,IF(R$4=-1,$C16,IF(R$4=-2,$C17,$C15))))</f>
        <v>3</v>
      </c>
      <c r="R15" s="55">
        <f t="shared" si="9"/>
        <v>0</v>
      </c>
      <c r="S15" s="63">
        <f t="shared" si="10"/>
        <v>0</v>
      </c>
      <c r="U15" s="52">
        <f t="shared" ref="U15:U29" si="19">IF(V$4=2,$C13,IF(V$4=1,$C14,IF(V$4=-1,$C16,IF(V$4=-2,$C17,$C15))))</f>
        <v>3</v>
      </c>
      <c r="V15" s="45">
        <f t="shared" si="11"/>
        <v>0</v>
      </c>
      <c r="W15" s="53">
        <f t="shared" si="12"/>
        <v>0</v>
      </c>
      <c r="Y15" s="25">
        <f t="shared" ref="Y15:Y29" si="20">IF(Z$4=2,$C13,IF(Z$4=1,$C14,IF(Z$4=-1,$C16,IF(Z$4=-2,$C17,$C15))))</f>
        <v>3</v>
      </c>
      <c r="Z15" s="18">
        <f t="shared" si="13"/>
        <v>0</v>
      </c>
      <c r="AA15" s="26">
        <f t="shared" si="14"/>
        <v>0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7.407407407407407E-2</v>
      </c>
      <c r="AR15" s="85">
        <f>O28</f>
        <v>0.05</v>
      </c>
      <c r="AS15" s="85">
        <f>S28</f>
        <v>1.6574585635359115E-2</v>
      </c>
      <c r="AT15" s="85">
        <f>W28</f>
        <v>8.5714285714285715E-2</v>
      </c>
      <c r="AU15" s="99">
        <f>AA28</f>
        <v>1.6574585635359115E-2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0</v>
      </c>
      <c r="G16" s="17">
        <f t="shared" si="4"/>
        <v>0</v>
      </c>
      <c r="I16" s="43">
        <f t="shared" si="16"/>
        <v>3</v>
      </c>
      <c r="J16" s="36">
        <f t="shared" si="5"/>
        <v>0</v>
      </c>
      <c r="K16" s="44">
        <f t="shared" si="6"/>
        <v>0</v>
      </c>
      <c r="L16" s="2"/>
      <c r="M16" s="34">
        <f t="shared" si="17"/>
        <v>10</v>
      </c>
      <c r="N16" s="27">
        <f t="shared" si="7"/>
        <v>0</v>
      </c>
      <c r="O16" s="35">
        <f t="shared" si="8"/>
        <v>0</v>
      </c>
      <c r="P16" s="3"/>
      <c r="Q16" s="62">
        <f t="shared" si="18"/>
        <v>6</v>
      </c>
      <c r="R16" s="55">
        <f t="shared" si="9"/>
        <v>0</v>
      </c>
      <c r="S16" s="63">
        <f t="shared" si="10"/>
        <v>0</v>
      </c>
      <c r="U16" s="52">
        <f t="shared" si="19"/>
        <v>6</v>
      </c>
      <c r="V16" s="45">
        <f t="shared" si="11"/>
        <v>0</v>
      </c>
      <c r="W16" s="53">
        <f t="shared" si="12"/>
        <v>0</v>
      </c>
      <c r="Y16" s="25">
        <f t="shared" si="20"/>
        <v>6</v>
      </c>
      <c r="Z16" s="18">
        <f t="shared" si="13"/>
        <v>0</v>
      </c>
      <c r="AA16" s="26">
        <f t="shared" si="14"/>
        <v>0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0.12345679012345678</v>
      </c>
      <c r="AR16" s="85">
        <f>O27</f>
        <v>0.15</v>
      </c>
      <c r="AS16" s="85">
        <f>S27</f>
        <v>3.3149171270718231E-2</v>
      </c>
      <c r="AT16" s="85">
        <f>W27</f>
        <v>0.17142857142857143</v>
      </c>
      <c r="AU16" s="99">
        <f>AA27</f>
        <v>3.3149171270718231E-2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0</v>
      </c>
      <c r="G17" s="17">
        <f t="shared" si="4"/>
        <v>0</v>
      </c>
      <c r="I17" s="43">
        <f t="shared" si="16"/>
        <v>6</v>
      </c>
      <c r="J17" s="36">
        <f t="shared" si="5"/>
        <v>0</v>
      </c>
      <c r="K17" s="44">
        <f t="shared" si="6"/>
        <v>0</v>
      </c>
      <c r="L17" s="2"/>
      <c r="M17" s="34">
        <f t="shared" si="17"/>
        <v>15</v>
      </c>
      <c r="N17" s="27">
        <f t="shared" si="7"/>
        <v>0</v>
      </c>
      <c r="O17" s="35">
        <f t="shared" si="8"/>
        <v>0</v>
      </c>
      <c r="P17" s="3"/>
      <c r="Q17" s="62">
        <f t="shared" si="18"/>
        <v>10</v>
      </c>
      <c r="R17" s="55">
        <f t="shared" si="9"/>
        <v>0</v>
      </c>
      <c r="S17" s="63">
        <f t="shared" si="10"/>
        <v>0</v>
      </c>
      <c r="U17" s="52">
        <f t="shared" si="19"/>
        <v>10</v>
      </c>
      <c r="V17" s="45">
        <f t="shared" si="11"/>
        <v>0</v>
      </c>
      <c r="W17" s="53">
        <f t="shared" si="12"/>
        <v>0</v>
      </c>
      <c r="Y17" s="25">
        <f t="shared" si="20"/>
        <v>10</v>
      </c>
      <c r="Z17" s="18">
        <f t="shared" si="13"/>
        <v>0</v>
      </c>
      <c r="AA17" s="26">
        <f t="shared" si="14"/>
        <v>0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0.18518518518518517</v>
      </c>
      <c r="AR17" s="85">
        <f>O26</f>
        <v>0.3</v>
      </c>
      <c r="AS17" s="85">
        <f>S26</f>
        <v>5.5248618784530384E-2</v>
      </c>
      <c r="AT17" s="85">
        <f>W26</f>
        <v>0.2857142857142857</v>
      </c>
      <c r="AU17" s="99">
        <f>AA26</f>
        <v>5.5248618784530384E-2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0</v>
      </c>
      <c r="G18" s="17">
        <f t="shared" si="4"/>
        <v>0</v>
      </c>
      <c r="I18" s="43">
        <f t="shared" si="16"/>
        <v>10</v>
      </c>
      <c r="J18" s="36">
        <f t="shared" si="5"/>
        <v>0</v>
      </c>
      <c r="K18" s="44">
        <f t="shared" si="6"/>
        <v>0</v>
      </c>
      <c r="L18" s="2"/>
      <c r="M18" s="34">
        <f t="shared" si="17"/>
        <v>21</v>
      </c>
      <c r="N18" s="27">
        <f t="shared" si="7"/>
        <v>0</v>
      </c>
      <c r="O18" s="35">
        <f t="shared" si="8"/>
        <v>0</v>
      </c>
      <c r="P18" s="3"/>
      <c r="Q18" s="62">
        <f t="shared" si="18"/>
        <v>15</v>
      </c>
      <c r="R18" s="55">
        <f t="shared" si="9"/>
        <v>0</v>
      </c>
      <c r="S18" s="63">
        <f t="shared" si="10"/>
        <v>0</v>
      </c>
      <c r="U18" s="52">
        <f t="shared" si="19"/>
        <v>15</v>
      </c>
      <c r="V18" s="45">
        <f t="shared" si="11"/>
        <v>0</v>
      </c>
      <c r="W18" s="53">
        <f t="shared" si="12"/>
        <v>0</v>
      </c>
      <c r="Y18" s="25">
        <f t="shared" si="20"/>
        <v>15</v>
      </c>
      <c r="Z18" s="18">
        <f t="shared" si="13"/>
        <v>0</v>
      </c>
      <c r="AA18" s="26">
        <f t="shared" si="14"/>
        <v>0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0.25925925925925924</v>
      </c>
      <c r="AR18" s="85">
        <f>O25</f>
        <v>0.5</v>
      </c>
      <c r="AS18" s="85">
        <f>S25</f>
        <v>8.2872928176795577E-2</v>
      </c>
      <c r="AT18" s="85">
        <f>W25</f>
        <v>0.42857142857142855</v>
      </c>
      <c r="AU18" s="99">
        <f>AA25</f>
        <v>8.2872928176795577E-2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0</v>
      </c>
      <c r="G19" s="17">
        <f t="shared" si="4"/>
        <v>0</v>
      </c>
      <c r="I19" s="43">
        <f t="shared" si="16"/>
        <v>15</v>
      </c>
      <c r="J19" s="36">
        <f t="shared" si="5"/>
        <v>0</v>
      </c>
      <c r="K19" s="44">
        <f t="shared" si="6"/>
        <v>0</v>
      </c>
      <c r="L19" s="2"/>
      <c r="M19" s="34">
        <f t="shared" si="17"/>
        <v>25</v>
      </c>
      <c r="N19" s="27">
        <f t="shared" si="7"/>
        <v>0</v>
      </c>
      <c r="O19" s="35">
        <f t="shared" si="8"/>
        <v>0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0.11602209944751381</v>
      </c>
      <c r="U19" s="52">
        <f t="shared" si="19"/>
        <v>21</v>
      </c>
      <c r="V19" s="45">
        <f t="shared" si="11"/>
        <v>0</v>
      </c>
      <c r="W19" s="53">
        <f t="shared" si="12"/>
        <v>0</v>
      </c>
      <c r="Y19" s="25">
        <f t="shared" si="20"/>
        <v>21</v>
      </c>
      <c r="Z19" s="18">
        <f t="shared" si="13"/>
        <v>21</v>
      </c>
      <c r="AA19" s="26">
        <f t="shared" si="14"/>
        <v>0.11602209944751381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0.30864197530864196</v>
      </c>
      <c r="AR19" s="85">
        <f>O24</f>
        <v>0</v>
      </c>
      <c r="AS19" s="85">
        <f>S24</f>
        <v>0.11602209944751381</v>
      </c>
      <c r="AT19" s="85">
        <f>W24</f>
        <v>0</v>
      </c>
      <c r="AU19" s="99">
        <f>AA24</f>
        <v>0.11602209944751381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0</v>
      </c>
      <c r="G20" s="17">
        <f t="shared" si="4"/>
        <v>0</v>
      </c>
      <c r="I20" s="43">
        <f t="shared" si="16"/>
        <v>21</v>
      </c>
      <c r="J20" s="36">
        <f t="shared" si="5"/>
        <v>0</v>
      </c>
      <c r="K20" s="44">
        <f t="shared" si="6"/>
        <v>0</v>
      </c>
      <c r="L20" s="2"/>
      <c r="M20" s="34">
        <f t="shared" si="17"/>
        <v>27</v>
      </c>
      <c r="N20" s="27">
        <f t="shared" si="7"/>
        <v>0</v>
      </c>
      <c r="O20" s="35">
        <f t="shared" si="8"/>
        <v>0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0.13812154696132597</v>
      </c>
      <c r="U20" s="52">
        <f t="shared" si="19"/>
        <v>25</v>
      </c>
      <c r="V20" s="45">
        <f t="shared" si="11"/>
        <v>0</v>
      </c>
      <c r="W20" s="53">
        <f t="shared" si="12"/>
        <v>0</v>
      </c>
      <c r="Y20" s="25">
        <f t="shared" si="20"/>
        <v>25</v>
      </c>
      <c r="Z20" s="18">
        <f t="shared" si="13"/>
        <v>25</v>
      </c>
      <c r="AA20" s="26">
        <f t="shared" si="14"/>
        <v>0.13812154696132597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</v>
      </c>
      <c r="AR20" s="85">
        <f>O23</f>
        <v>0</v>
      </c>
      <c r="AS20" s="85">
        <f>S23</f>
        <v>0.13812154696132597</v>
      </c>
      <c r="AT20" s="85">
        <f>W23</f>
        <v>0</v>
      </c>
      <c r="AU20" s="99">
        <f>AA23</f>
        <v>0.13812154696132597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0</v>
      </c>
      <c r="G21" s="17">
        <f t="shared" si="4"/>
        <v>0</v>
      </c>
      <c r="I21" s="43">
        <f t="shared" si="16"/>
        <v>25</v>
      </c>
      <c r="J21" s="36">
        <f t="shared" si="5"/>
        <v>0</v>
      </c>
      <c r="K21" s="44">
        <f t="shared" si="6"/>
        <v>0</v>
      </c>
      <c r="L21" s="2"/>
      <c r="M21" s="34">
        <f t="shared" si="17"/>
        <v>27</v>
      </c>
      <c r="N21" s="27">
        <f t="shared" si="7"/>
        <v>0</v>
      </c>
      <c r="O21" s="35">
        <f t="shared" si="8"/>
        <v>0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0.14917127071823205</v>
      </c>
      <c r="U21" s="52">
        <f t="shared" si="19"/>
        <v>27</v>
      </c>
      <c r="V21" s="45">
        <f t="shared" si="11"/>
        <v>0</v>
      </c>
      <c r="W21" s="53">
        <f t="shared" si="12"/>
        <v>0</v>
      </c>
      <c r="Y21" s="25">
        <f t="shared" si="20"/>
        <v>27</v>
      </c>
      <c r="Z21" s="18">
        <f t="shared" si="13"/>
        <v>27</v>
      </c>
      <c r="AA21" s="26">
        <f t="shared" si="14"/>
        <v>0.14917127071823205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</v>
      </c>
      <c r="AR21" s="85">
        <f>O22</f>
        <v>0</v>
      </c>
      <c r="AS21" s="85">
        <f>S22</f>
        <v>0.14917127071823205</v>
      </c>
      <c r="AT21" s="85">
        <f>W22</f>
        <v>0</v>
      </c>
      <c r="AU21" s="99">
        <f>AA22</f>
        <v>0.14917127071823205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0</v>
      </c>
      <c r="G22" s="17">
        <f t="shared" si="4"/>
        <v>0</v>
      </c>
      <c r="I22" s="43">
        <f t="shared" si="16"/>
        <v>27</v>
      </c>
      <c r="J22" s="36">
        <f t="shared" si="5"/>
        <v>0</v>
      </c>
      <c r="K22" s="44">
        <f t="shared" si="6"/>
        <v>0</v>
      </c>
      <c r="L22" s="2"/>
      <c r="M22" s="34">
        <f t="shared" si="17"/>
        <v>25</v>
      </c>
      <c r="N22" s="27">
        <f t="shared" si="7"/>
        <v>0</v>
      </c>
      <c r="O22" s="35">
        <f t="shared" si="8"/>
        <v>0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0.14917127071823205</v>
      </c>
      <c r="U22" s="52">
        <f t="shared" si="19"/>
        <v>27</v>
      </c>
      <c r="V22" s="45">
        <f t="shared" si="11"/>
        <v>0</v>
      </c>
      <c r="W22" s="53">
        <f t="shared" si="12"/>
        <v>0</v>
      </c>
      <c r="Y22" s="25">
        <f t="shared" si="20"/>
        <v>27</v>
      </c>
      <c r="Z22" s="18">
        <f t="shared" si="13"/>
        <v>27</v>
      </c>
      <c r="AA22" s="26">
        <f t="shared" si="14"/>
        <v>0.14917127071823205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</v>
      </c>
      <c r="AR22" s="85">
        <f>O21</f>
        <v>0</v>
      </c>
      <c r="AS22" s="85">
        <f>S21</f>
        <v>0.14917127071823205</v>
      </c>
      <c r="AT22" s="85">
        <f>W21</f>
        <v>0</v>
      </c>
      <c r="AU22" s="99">
        <f>AA21</f>
        <v>0.14917127071823205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0</v>
      </c>
      <c r="G23" s="17">
        <f t="shared" si="4"/>
        <v>0</v>
      </c>
      <c r="I23" s="43">
        <f t="shared" si="16"/>
        <v>27</v>
      </c>
      <c r="J23" s="36">
        <f t="shared" si="5"/>
        <v>0</v>
      </c>
      <c r="K23" s="44">
        <f t="shared" si="6"/>
        <v>0</v>
      </c>
      <c r="L23" s="2"/>
      <c r="M23" s="34">
        <f t="shared" si="17"/>
        <v>21</v>
      </c>
      <c r="N23" s="27">
        <f t="shared" si="7"/>
        <v>0</v>
      </c>
      <c r="O23" s="35">
        <f t="shared" si="8"/>
        <v>0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0.13812154696132597</v>
      </c>
      <c r="U23" s="52">
        <f t="shared" si="19"/>
        <v>25</v>
      </c>
      <c r="V23" s="45">
        <f t="shared" si="11"/>
        <v>0</v>
      </c>
      <c r="W23" s="53">
        <f t="shared" si="12"/>
        <v>0</v>
      </c>
      <c r="Y23" s="25">
        <f t="shared" si="20"/>
        <v>25</v>
      </c>
      <c r="Z23" s="18">
        <f t="shared" si="13"/>
        <v>25</v>
      </c>
      <c r="AA23" s="26">
        <f t="shared" si="14"/>
        <v>0.13812154696132597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0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</v>
      </c>
      <c r="AR23" s="85">
        <f>O20</f>
        <v>0</v>
      </c>
      <c r="AS23" s="85">
        <f>S20</f>
        <v>0.13812154696132597</v>
      </c>
      <c r="AT23" s="85">
        <f>W20</f>
        <v>0</v>
      </c>
      <c r="AU23" s="99">
        <f>AA20</f>
        <v>0.13812154696132597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0.375</v>
      </c>
      <c r="I24" s="43">
        <f t="shared" si="16"/>
        <v>25</v>
      </c>
      <c r="J24" s="36">
        <f t="shared" si="5"/>
        <v>25</v>
      </c>
      <c r="K24" s="44">
        <f t="shared" si="6"/>
        <v>0.30864197530864196</v>
      </c>
      <c r="L24" s="2"/>
      <c r="M24" s="34">
        <f t="shared" si="17"/>
        <v>15</v>
      </c>
      <c r="N24" s="27">
        <f t="shared" si="7"/>
        <v>0</v>
      </c>
      <c r="O24" s="35">
        <f t="shared" si="8"/>
        <v>0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0.11602209944751381</v>
      </c>
      <c r="U24" s="52">
        <f t="shared" si="19"/>
        <v>21</v>
      </c>
      <c r="V24" s="45">
        <f t="shared" si="11"/>
        <v>0</v>
      </c>
      <c r="W24" s="53">
        <f t="shared" si="12"/>
        <v>0</v>
      </c>
      <c r="Y24" s="25">
        <f t="shared" si="20"/>
        <v>21</v>
      </c>
      <c r="Z24" s="18">
        <f t="shared" si="13"/>
        <v>21</v>
      </c>
      <c r="AA24" s="26">
        <f t="shared" si="14"/>
        <v>0.11602209944751381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0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0</v>
      </c>
      <c r="AR24" s="85">
        <f>O19</f>
        <v>0</v>
      </c>
      <c r="AS24" s="85">
        <f>S19</f>
        <v>0.11602209944751381</v>
      </c>
      <c r="AT24" s="85">
        <f>W19</f>
        <v>0</v>
      </c>
      <c r="AU24" s="99">
        <f>AA19</f>
        <v>0.11602209944751381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0.26785714285714285</v>
      </c>
      <c r="I25" s="43">
        <f t="shared" si="16"/>
        <v>21</v>
      </c>
      <c r="J25" s="36">
        <f t="shared" si="5"/>
        <v>21</v>
      </c>
      <c r="K25" s="44">
        <f t="shared" si="6"/>
        <v>0.25925925925925924</v>
      </c>
      <c r="L25" s="2"/>
      <c r="M25" s="34">
        <f t="shared" si="17"/>
        <v>10</v>
      </c>
      <c r="N25" s="27">
        <f t="shared" si="7"/>
        <v>10</v>
      </c>
      <c r="O25" s="35">
        <f t="shared" si="8"/>
        <v>0.5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8.2872928176795577E-2</v>
      </c>
      <c r="U25" s="52">
        <f t="shared" si="19"/>
        <v>15</v>
      </c>
      <c r="V25" s="45">
        <f t="shared" si="11"/>
        <v>15</v>
      </c>
      <c r="W25" s="53">
        <f t="shared" si="12"/>
        <v>0.42857142857142855</v>
      </c>
      <c r="Y25" s="25">
        <f t="shared" si="20"/>
        <v>15</v>
      </c>
      <c r="Z25" s="18">
        <f t="shared" si="13"/>
        <v>15</v>
      </c>
      <c r="AA25" s="26">
        <f t="shared" si="14"/>
        <v>8.2872928176795577E-2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0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0</v>
      </c>
      <c r="AR25" s="85">
        <f>O18</f>
        <v>0</v>
      </c>
      <c r="AS25" s="85">
        <f>S18</f>
        <v>0</v>
      </c>
      <c r="AT25" s="85">
        <f>W18</f>
        <v>0</v>
      </c>
      <c r="AU25" s="99">
        <f>AA18</f>
        <v>0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0.17857142857142858</v>
      </c>
      <c r="I26" s="43">
        <f t="shared" si="16"/>
        <v>15</v>
      </c>
      <c r="J26" s="36">
        <f t="shared" si="5"/>
        <v>15</v>
      </c>
      <c r="K26" s="44">
        <f t="shared" si="6"/>
        <v>0.18518518518518517</v>
      </c>
      <c r="M26" s="34">
        <f t="shared" si="17"/>
        <v>6</v>
      </c>
      <c r="N26" s="27">
        <f t="shared" si="7"/>
        <v>6</v>
      </c>
      <c r="O26" s="35">
        <f t="shared" si="8"/>
        <v>0.3</v>
      </c>
      <c r="Q26" s="62">
        <f t="shared" si="18"/>
        <v>10</v>
      </c>
      <c r="R26" s="55">
        <f t="shared" si="9"/>
        <v>10</v>
      </c>
      <c r="S26" s="63">
        <f t="shared" si="10"/>
        <v>5.5248618784530384E-2</v>
      </c>
      <c r="U26" s="52">
        <f t="shared" si="19"/>
        <v>10</v>
      </c>
      <c r="V26" s="45">
        <f t="shared" si="11"/>
        <v>10</v>
      </c>
      <c r="W26" s="53">
        <f t="shared" si="12"/>
        <v>0.2857142857142857</v>
      </c>
      <c r="Y26" s="25">
        <f t="shared" si="20"/>
        <v>10</v>
      </c>
      <c r="Z26" s="18">
        <f t="shared" si="13"/>
        <v>10</v>
      </c>
      <c r="AA26" s="26">
        <f t="shared" si="14"/>
        <v>5.5248618784530384E-2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0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0</v>
      </c>
      <c r="AR26" s="85">
        <f>O17</f>
        <v>0</v>
      </c>
      <c r="AS26" s="85">
        <f>S17</f>
        <v>0</v>
      </c>
      <c r="AT26" s="85">
        <f>W17</f>
        <v>0</v>
      </c>
      <c r="AU26" s="99">
        <f>AA17</f>
        <v>0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0.10714285714285714</v>
      </c>
      <c r="I27" s="43">
        <f t="shared" si="16"/>
        <v>10</v>
      </c>
      <c r="J27" s="36">
        <f t="shared" si="5"/>
        <v>10</v>
      </c>
      <c r="K27" s="44">
        <f t="shared" si="6"/>
        <v>0.12345679012345678</v>
      </c>
      <c r="M27" s="34">
        <f t="shared" si="17"/>
        <v>3</v>
      </c>
      <c r="N27" s="27">
        <f t="shared" si="7"/>
        <v>3</v>
      </c>
      <c r="O27" s="35">
        <f t="shared" si="8"/>
        <v>0.15</v>
      </c>
      <c r="Q27" s="62">
        <f t="shared" si="18"/>
        <v>6</v>
      </c>
      <c r="R27" s="55">
        <f t="shared" si="9"/>
        <v>6</v>
      </c>
      <c r="S27" s="63">
        <f t="shared" si="10"/>
        <v>3.3149171270718231E-2</v>
      </c>
      <c r="U27" s="52">
        <f t="shared" si="19"/>
        <v>6</v>
      </c>
      <c r="V27" s="45">
        <f t="shared" si="11"/>
        <v>6</v>
      </c>
      <c r="W27" s="53">
        <f t="shared" si="12"/>
        <v>0.17142857142857143</v>
      </c>
      <c r="Y27" s="25">
        <f t="shared" si="20"/>
        <v>6</v>
      </c>
      <c r="Z27" s="18">
        <f t="shared" si="13"/>
        <v>6</v>
      </c>
      <c r="AA27" s="26">
        <f t="shared" si="14"/>
        <v>3.3149171270718231E-2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0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0</v>
      </c>
      <c r="AR27" s="85">
        <f>O16</f>
        <v>0</v>
      </c>
      <c r="AS27" s="85">
        <f>S16</f>
        <v>0</v>
      </c>
      <c r="AT27" s="85">
        <f>W16</f>
        <v>0</v>
      </c>
      <c r="AU27" s="99">
        <f>AA16</f>
        <v>0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5.3571428571428568E-2</v>
      </c>
      <c r="I28" s="43">
        <f t="shared" si="16"/>
        <v>6</v>
      </c>
      <c r="J28" s="36">
        <f t="shared" si="5"/>
        <v>6</v>
      </c>
      <c r="K28" s="44">
        <f t="shared" si="6"/>
        <v>7.407407407407407E-2</v>
      </c>
      <c r="M28" s="34">
        <f t="shared" si="17"/>
        <v>1</v>
      </c>
      <c r="N28" s="27">
        <f t="shared" si="7"/>
        <v>1</v>
      </c>
      <c r="O28" s="35">
        <f t="shared" si="8"/>
        <v>0.05</v>
      </c>
      <c r="Q28" s="62">
        <f t="shared" si="18"/>
        <v>3</v>
      </c>
      <c r="R28" s="55">
        <f t="shared" si="9"/>
        <v>3</v>
      </c>
      <c r="S28" s="63">
        <f t="shared" si="10"/>
        <v>1.6574585635359115E-2</v>
      </c>
      <c r="U28" s="52">
        <f t="shared" si="19"/>
        <v>3</v>
      </c>
      <c r="V28" s="45">
        <f t="shared" si="11"/>
        <v>3</v>
      </c>
      <c r="W28" s="53">
        <f t="shared" si="12"/>
        <v>8.5714285714285715E-2</v>
      </c>
      <c r="Y28" s="25">
        <f t="shared" si="20"/>
        <v>3</v>
      </c>
      <c r="Z28" s="18">
        <f t="shared" si="13"/>
        <v>3</v>
      </c>
      <c r="AA28" s="26">
        <f t="shared" si="14"/>
        <v>1.6574585635359115E-2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0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0</v>
      </c>
      <c r="AR28" s="85">
        <f>O15</f>
        <v>0</v>
      </c>
      <c r="AS28" s="85">
        <f>S15</f>
        <v>0</v>
      </c>
      <c r="AT28" s="85">
        <f>W15</f>
        <v>0</v>
      </c>
      <c r="AU28" s="99">
        <f>AA15</f>
        <v>0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1.7857142857142856E-2</v>
      </c>
      <c r="I29" s="43">
        <f t="shared" si="16"/>
        <v>3</v>
      </c>
      <c r="J29" s="36">
        <f t="shared" si="5"/>
        <v>3</v>
      </c>
      <c r="K29" s="44">
        <f t="shared" si="6"/>
        <v>3.7037037037037035E-2</v>
      </c>
      <c r="M29" s="34">
        <f t="shared" si="17"/>
        <v>0</v>
      </c>
      <c r="N29" s="27">
        <f t="shared" si="7"/>
        <v>0</v>
      </c>
      <c r="O29" s="35">
        <f t="shared" si="8"/>
        <v>0</v>
      </c>
      <c r="Q29" s="62">
        <f t="shared" si="18"/>
        <v>1</v>
      </c>
      <c r="R29" s="55">
        <f t="shared" si="9"/>
        <v>1</v>
      </c>
      <c r="S29" s="63">
        <f t="shared" si="10"/>
        <v>5.5248618784530384E-3</v>
      </c>
      <c r="U29" s="52">
        <f t="shared" si="19"/>
        <v>1</v>
      </c>
      <c r="V29" s="45">
        <f t="shared" si="11"/>
        <v>1</v>
      </c>
      <c r="W29" s="53">
        <f t="shared" si="12"/>
        <v>2.8571428571428571E-2</v>
      </c>
      <c r="Y29" s="25">
        <f t="shared" si="20"/>
        <v>1</v>
      </c>
      <c r="Z29" s="18">
        <f t="shared" si="13"/>
        <v>1</v>
      </c>
      <c r="AA29" s="26">
        <f t="shared" si="14"/>
        <v>5.5248618784530384E-3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0</v>
      </c>
      <c r="AK29" s="85">
        <f>SUMPRODUCT(AJ13:AJ28,AR16:AR31)</f>
        <v>0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0</v>
      </c>
      <c r="AR29" s="85">
        <f>O14</f>
        <v>0</v>
      </c>
      <c r="AS29" s="85">
        <f>S14</f>
        <v>0</v>
      </c>
      <c r="AT29" s="85">
        <f>W14</f>
        <v>0</v>
      </c>
      <c r="AU29" s="99">
        <f>AA14</f>
        <v>0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1</v>
      </c>
      <c r="J30" s="36">
        <f t="shared" si="5"/>
        <v>1</v>
      </c>
      <c r="K30" s="44">
        <f t="shared" si="6"/>
        <v>1.2345679012345678E-2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0</v>
      </c>
      <c r="AK30" s="85">
        <f>SUMPRODUCT(AJ13:AJ29,AR15:AR31)</f>
        <v>0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0</v>
      </c>
      <c r="AK31" s="85">
        <f>SUMPRODUCT(AJ13:AJ30,AR14:AR31)</f>
        <v>0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56</v>
      </c>
      <c r="G32" s="14">
        <f>SUM(G12:G31)</f>
        <v>1</v>
      </c>
      <c r="I32" s="40">
        <f>SUM(I12:I31)</f>
        <v>216</v>
      </c>
      <c r="J32" s="41">
        <f>SUM(J12:J31)</f>
        <v>81</v>
      </c>
      <c r="K32" s="42">
        <f>SUM(K12:K31)</f>
        <v>1</v>
      </c>
      <c r="M32" s="31">
        <f>SUM(M12:M31)</f>
        <v>216</v>
      </c>
      <c r="N32" s="32">
        <f>SUM(N12:N31)</f>
        <v>20</v>
      </c>
      <c r="O32" s="33">
        <f>SUM(O12:O31)</f>
        <v>1</v>
      </c>
      <c r="Q32" s="59">
        <f>SUM(Q12:Q31)</f>
        <v>216</v>
      </c>
      <c r="R32" s="60">
        <f>SUM(R12:R31)</f>
        <v>181</v>
      </c>
      <c r="S32" s="61">
        <f>SUM(S12:S31)</f>
        <v>1</v>
      </c>
      <c r="U32" s="49">
        <f>SUM(U12:U31)</f>
        <v>216</v>
      </c>
      <c r="V32" s="50">
        <f>SUM(V12:V31)</f>
        <v>35</v>
      </c>
      <c r="W32" s="51">
        <f>SUM(W12:W31)</f>
        <v>1</v>
      </c>
      <c r="Y32" s="22">
        <f>SUM(Y12:Y31)</f>
        <v>216</v>
      </c>
      <c r="Z32" s="23">
        <f>SUM(Z12:Z31)</f>
        <v>181</v>
      </c>
      <c r="AA32" s="24">
        <f>SUM(AA12:AA31)</f>
        <v>1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0</v>
      </c>
      <c r="AK32" s="85">
        <f>SUMPRODUCT(AJ13:AJ31,AR13:AR31)</f>
        <v>0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0</v>
      </c>
      <c r="AK33" s="85">
        <f>SUMPRODUCT(AJ13:AJ32,AR12:AR31)</f>
        <v>0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</v>
      </c>
      <c r="AK34" s="85">
        <f t="shared" ref="AK34:AN49" si="21">SUMPRODUCT(AJ14:AJ33,AR$12:AR$31)</f>
        <v>0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0</v>
      </c>
      <c r="AK35" s="85">
        <f t="shared" si="21"/>
        <v>0</v>
      </c>
      <c r="AL35" s="85">
        <f t="shared" si="21"/>
        <v>0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0</v>
      </c>
      <c r="AK36" s="85">
        <f t="shared" si="21"/>
        <v>0</v>
      </c>
      <c r="AL36" s="85">
        <f t="shared" si="21"/>
        <v>0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0.11574074074074073</v>
      </c>
      <c r="AK37" s="85">
        <f t="shared" si="21"/>
        <v>0</v>
      </c>
      <c r="AL37" s="85">
        <f t="shared" si="21"/>
        <v>0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0.17989417989417988</v>
      </c>
      <c r="AK38" s="85">
        <f t="shared" si="21"/>
        <v>0</v>
      </c>
      <c r="AL38" s="85">
        <f t="shared" si="21"/>
        <v>0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0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0.19400352733686066</v>
      </c>
      <c r="AK39" s="85">
        <f t="shared" si="21"/>
        <v>0</v>
      </c>
      <c r="AL39" s="85">
        <f t="shared" si="21"/>
        <v>0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si="0"/>
        <v>0</v>
      </c>
      <c r="AE40" s="112">
        <f t="shared" si="1"/>
        <v>0</v>
      </c>
      <c r="AF40" s="104">
        <f t="shared" si="2"/>
        <v>0</v>
      </c>
      <c r="AI40" s="90">
        <v>29</v>
      </c>
      <c r="AJ40" s="98">
        <f>SUMPRODUCT(G20:G31,AQ12:AQ23)</f>
        <v>0.17526455026455029</v>
      </c>
      <c r="AK40" s="85">
        <f t="shared" si="21"/>
        <v>0</v>
      </c>
      <c r="AL40" s="85">
        <f t="shared" si="21"/>
        <v>0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0"/>
        <v>0</v>
      </c>
      <c r="AE41" s="112">
        <f t="shared" si="1"/>
        <v>0</v>
      </c>
      <c r="AF41" s="104">
        <f t="shared" si="2"/>
        <v>0</v>
      </c>
      <c r="AI41" s="90">
        <v>30</v>
      </c>
      <c r="AJ41" s="98">
        <f>SUMPRODUCT(G21:G31,AQ12:AQ22)</f>
        <v>0.13822751322751323</v>
      </c>
      <c r="AK41" s="85">
        <f t="shared" si="21"/>
        <v>0</v>
      </c>
      <c r="AL41" s="85">
        <f t="shared" si="21"/>
        <v>0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0"/>
        <v>0</v>
      </c>
      <c r="AE42" s="112">
        <f t="shared" si="1"/>
        <v>0</v>
      </c>
      <c r="AF42" s="104">
        <f t="shared" si="2"/>
        <v>0</v>
      </c>
      <c r="AI42" s="90">
        <v>31</v>
      </c>
      <c r="AJ42" s="98">
        <f>SUMPRODUCT(G22:G31,AQ12:AQ21)</f>
        <v>9.5017636684303353E-2</v>
      </c>
      <c r="AK42" s="85">
        <f t="shared" si="21"/>
        <v>0</v>
      </c>
      <c r="AL42" s="85">
        <f t="shared" si="21"/>
        <v>0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0"/>
        <v>0</v>
      </c>
      <c r="AE43" s="112">
        <f t="shared" si="1"/>
        <v>0</v>
      </c>
      <c r="AF43" s="104">
        <f t="shared" si="2"/>
        <v>0</v>
      </c>
      <c r="AI43" s="90">
        <v>32</v>
      </c>
      <c r="AJ43" s="98">
        <f>SUMPRODUCT(G23:G31,AQ12:AQ20)</f>
        <v>5.5555555555555552E-2</v>
      </c>
      <c r="AK43" s="85">
        <f t="shared" si="21"/>
        <v>0</v>
      </c>
      <c r="AL43" s="85">
        <f t="shared" si="21"/>
        <v>0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0"/>
        <v>0</v>
      </c>
      <c r="AE44" s="112">
        <f t="shared" si="1"/>
        <v>0</v>
      </c>
      <c r="AF44" s="104">
        <f t="shared" si="2"/>
        <v>0</v>
      </c>
      <c r="AI44" s="90">
        <v>33</v>
      </c>
      <c r="AJ44" s="98">
        <f>SUMPRODUCT(G24:G31,AQ12:AQ19)</f>
        <v>2.7777777777777776E-2</v>
      </c>
      <c r="AK44" s="85">
        <f t="shared" si="21"/>
        <v>0</v>
      </c>
      <c r="AL44" s="85">
        <f t="shared" si="21"/>
        <v>0</v>
      </c>
      <c r="AM44" s="85">
        <f t="shared" si="21"/>
        <v>0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0.22605782528435328</v>
      </c>
      <c r="C45" s="121"/>
      <c r="AC45" s="79">
        <v>43</v>
      </c>
      <c r="AD45" s="111">
        <f t="shared" si="0"/>
        <v>0</v>
      </c>
      <c r="AE45" s="112">
        <f t="shared" si="1"/>
        <v>0</v>
      </c>
      <c r="AF45" s="104">
        <f t="shared" si="2"/>
        <v>0</v>
      </c>
      <c r="AI45" s="90">
        <v>34</v>
      </c>
      <c r="AJ45" s="98">
        <f>SUMPRODUCT(G25:G31,AQ12:AQ18)</f>
        <v>1.2345679012345678E-2</v>
      </c>
      <c r="AK45" s="85">
        <f t="shared" si="21"/>
        <v>0</v>
      </c>
      <c r="AL45" s="85">
        <f t="shared" si="21"/>
        <v>0</v>
      </c>
      <c r="AM45" s="85">
        <f t="shared" si="21"/>
        <v>0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0"/>
        <v>0</v>
      </c>
      <c r="AE46" s="112">
        <f t="shared" si="1"/>
        <v>0</v>
      </c>
      <c r="AF46" s="104">
        <f t="shared" si="2"/>
        <v>0</v>
      </c>
      <c r="AI46" s="90">
        <v>35</v>
      </c>
      <c r="AJ46" s="98">
        <f>SUMPRODUCT(G26:G31,AQ12:AQ17)</f>
        <v>4.6296296296296294E-3</v>
      </c>
      <c r="AK46" s="85">
        <f t="shared" si="21"/>
        <v>0</v>
      </c>
      <c r="AL46" s="85">
        <f t="shared" si="21"/>
        <v>0</v>
      </c>
      <c r="AM46" s="85">
        <f t="shared" si="21"/>
        <v>0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0"/>
        <v>0</v>
      </c>
      <c r="AE47" s="112">
        <f t="shared" si="1"/>
        <v>0</v>
      </c>
      <c r="AF47" s="104">
        <f t="shared" si="2"/>
        <v>0</v>
      </c>
      <c r="AI47" s="90">
        <v>36</v>
      </c>
      <c r="AJ47" s="98">
        <f>SUMPRODUCT(G27:G31,AQ12:AQ16)</f>
        <v>1.3227513227513227E-3</v>
      </c>
      <c r="AK47" s="85">
        <f t="shared" si="21"/>
        <v>0</v>
      </c>
      <c r="AL47" s="85">
        <f t="shared" si="21"/>
        <v>0</v>
      </c>
      <c r="AM47" s="85">
        <f t="shared" si="21"/>
        <v>0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0"/>
        <v>0</v>
      </c>
      <c r="AE48" s="112">
        <f t="shared" si="1"/>
        <v>0</v>
      </c>
      <c r="AF48" s="104">
        <f t="shared" si="2"/>
        <v>0</v>
      </c>
      <c r="AI48" s="90">
        <v>37</v>
      </c>
      <c r="AJ48" s="98">
        <f>SUMPRODUCT(G28:G31,AQ12:AQ15)</f>
        <v>2.2045855379188711E-4</v>
      </c>
      <c r="AK48" s="85">
        <f t="shared" si="21"/>
        <v>0</v>
      </c>
      <c r="AL48" s="85">
        <f t="shared" si="21"/>
        <v>0</v>
      </c>
      <c r="AM48" s="85">
        <f t="shared" si="21"/>
        <v>0</v>
      </c>
      <c r="AN48" s="99">
        <f t="shared" si="21"/>
        <v>0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0"/>
        <v>0</v>
      </c>
      <c r="AE49" s="112">
        <f t="shared" si="1"/>
        <v>0</v>
      </c>
      <c r="AF49" s="104">
        <f t="shared" si="2"/>
        <v>0</v>
      </c>
      <c r="AI49" s="90">
        <v>38</v>
      </c>
      <c r="AJ49" s="98">
        <f>SUMPRODUCT(G29:G31,AQ12:AQ14)</f>
        <v>0</v>
      </c>
      <c r="AK49" s="85">
        <f t="shared" si="21"/>
        <v>0</v>
      </c>
      <c r="AL49" s="85">
        <f t="shared" si="21"/>
        <v>0</v>
      </c>
      <c r="AM49" s="85">
        <f t="shared" si="21"/>
        <v>0</v>
      </c>
      <c r="AN49" s="99">
        <f t="shared" si="21"/>
        <v>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0"/>
        <v>0</v>
      </c>
      <c r="AE50" s="112">
        <f t="shared" si="1"/>
        <v>0</v>
      </c>
      <c r="AF50" s="104">
        <f t="shared" si="2"/>
        <v>0</v>
      </c>
      <c r="AI50" s="90">
        <v>39</v>
      </c>
      <c r="AJ50" s="98">
        <f>SUMPRODUCT(G30:G31,AQ12:AQ13)</f>
        <v>0</v>
      </c>
      <c r="AK50" s="85">
        <f t="shared" ref="AK50:AN65" si="22">SUMPRODUCT(AJ30:AJ49,AR$12:AR$31)</f>
        <v>0</v>
      </c>
      <c r="AL50" s="85">
        <f t="shared" si="22"/>
        <v>0</v>
      </c>
      <c r="AM50" s="85">
        <f t="shared" si="22"/>
        <v>0</v>
      </c>
      <c r="AN50" s="99">
        <f t="shared" si="22"/>
        <v>0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0"/>
        <v>0</v>
      </c>
      <c r="AE51" s="112">
        <f t="shared" si="1"/>
        <v>0</v>
      </c>
      <c r="AF51" s="104">
        <f t="shared" si="2"/>
        <v>0</v>
      </c>
      <c r="AI51" s="90">
        <v>40</v>
      </c>
      <c r="AJ51" s="98">
        <f>SUMPRODUCT(G31:G31,AQ12:AQ12)</f>
        <v>0</v>
      </c>
      <c r="AK51" s="85">
        <f t="shared" si="22"/>
        <v>5.7870370370370364E-2</v>
      </c>
      <c r="AL51" s="85">
        <f t="shared" si="22"/>
        <v>0</v>
      </c>
      <c r="AM51" s="85">
        <f t="shared" si="22"/>
        <v>0</v>
      </c>
      <c r="AN51" s="99">
        <f t="shared" si="22"/>
        <v>0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3.0589943248875325E-2</v>
      </c>
      <c r="C52" s="121"/>
      <c r="AC52" s="79">
        <v>50</v>
      </c>
      <c r="AD52" s="111">
        <f t="shared" si="0"/>
        <v>0</v>
      </c>
      <c r="AE52" s="112">
        <f t="shared" si="1"/>
        <v>0</v>
      </c>
      <c r="AF52" s="104">
        <f t="shared" si="2"/>
        <v>0</v>
      </c>
      <c r="AI52" s="90">
        <v>41</v>
      </c>
      <c r="AJ52" s="98"/>
      <c r="AK52" s="85">
        <f>SUMPRODUCT(AJ32:AJ51,AR12:AR31)</f>
        <v>0.12466931216931215</v>
      </c>
      <c r="AL52" s="85">
        <f t="shared" si="22"/>
        <v>0</v>
      </c>
      <c r="AM52" s="85">
        <f t="shared" si="22"/>
        <v>0</v>
      </c>
      <c r="AN52" s="99">
        <f t="shared" si="22"/>
        <v>0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0"/>
        <v>0</v>
      </c>
      <c r="AE53" s="112">
        <f t="shared" si="1"/>
        <v>0</v>
      </c>
      <c r="AF53" s="104">
        <f t="shared" si="2"/>
        <v>0</v>
      </c>
      <c r="AI53" s="90">
        <v>42</v>
      </c>
      <c r="AJ53" s="98"/>
      <c r="AK53" s="85">
        <f>SUMPRODUCT(AJ33:AJ51,AR12:AR30)</f>
        <v>0.16833112874779541</v>
      </c>
      <c r="AL53" s="85">
        <f t="shared" si="22"/>
        <v>0</v>
      </c>
      <c r="AM53" s="85">
        <f t="shared" si="22"/>
        <v>0</v>
      </c>
      <c r="AN53" s="99">
        <f t="shared" si="22"/>
        <v>0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0"/>
        <v>0</v>
      </c>
      <c r="AE54" s="112">
        <f t="shared" si="1"/>
        <v>0</v>
      </c>
      <c r="AF54" s="104">
        <f t="shared" si="2"/>
        <v>0</v>
      </c>
      <c r="AI54" s="90">
        <v>43</v>
      </c>
      <c r="AJ54" s="98"/>
      <c r="AK54" s="85">
        <f>SUMPRODUCT(AJ34:AJ51,AR12:AR29)</f>
        <v>0.17860449735449735</v>
      </c>
      <c r="AL54" s="85">
        <f t="shared" si="22"/>
        <v>0</v>
      </c>
      <c r="AM54" s="85">
        <f t="shared" si="22"/>
        <v>0</v>
      </c>
      <c r="AN54" s="99">
        <f t="shared" si="22"/>
        <v>0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0"/>
        <v>0</v>
      </c>
      <c r="AE55" s="112">
        <f t="shared" si="1"/>
        <v>0</v>
      </c>
      <c r="AF55" s="104">
        <f t="shared" si="2"/>
        <v>0</v>
      </c>
      <c r="AI55" s="90">
        <v>44</v>
      </c>
      <c r="AJ55" s="98"/>
      <c r="AK55" s="85">
        <f>SUMPRODUCT(AJ35:AJ51,AR12:AR28)</f>
        <v>0.15978835978835981</v>
      </c>
      <c r="AL55" s="85">
        <f t="shared" si="22"/>
        <v>0</v>
      </c>
      <c r="AM55" s="85">
        <f t="shared" si="22"/>
        <v>0</v>
      </c>
      <c r="AN55" s="99">
        <f t="shared" si="22"/>
        <v>0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0"/>
        <v>0</v>
      </c>
      <c r="AE56" s="112">
        <f t="shared" si="1"/>
        <v>0</v>
      </c>
      <c r="AF56" s="104">
        <f t="shared" si="2"/>
        <v>0</v>
      </c>
      <c r="AI56" s="90">
        <v>45</v>
      </c>
      <c r="AJ56" s="98"/>
      <c r="AK56" s="85">
        <f>SUMPRODUCT(AJ36:AJ51,AR12:AR27)</f>
        <v>0.12496693121693123</v>
      </c>
      <c r="AL56" s="85">
        <f t="shared" si="22"/>
        <v>0</v>
      </c>
      <c r="AM56" s="85">
        <f t="shared" si="22"/>
        <v>0</v>
      </c>
      <c r="AN56" s="99">
        <f t="shared" si="22"/>
        <v>0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0"/>
        <v>0</v>
      </c>
      <c r="AE57" s="112">
        <f t="shared" si="1"/>
        <v>0</v>
      </c>
      <c r="AF57" s="104">
        <f t="shared" si="2"/>
        <v>0</v>
      </c>
      <c r="AI57" s="90">
        <v>46</v>
      </c>
      <c r="AJ57" s="98"/>
      <c r="AK57" s="85">
        <f>SUMPRODUCT(AJ37:AJ51,AR12:AR26)</f>
        <v>8.5780423280423276E-2</v>
      </c>
      <c r="AL57" s="85">
        <f t="shared" si="22"/>
        <v>0</v>
      </c>
      <c r="AM57" s="85">
        <f t="shared" si="22"/>
        <v>0</v>
      </c>
      <c r="AN57" s="99">
        <f t="shared" si="22"/>
        <v>0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0"/>
        <v>0</v>
      </c>
      <c r="AE58" s="112">
        <f t="shared" si="1"/>
        <v>0</v>
      </c>
      <c r="AF58" s="104">
        <f t="shared" si="2"/>
        <v>0</v>
      </c>
      <c r="AI58" s="90">
        <v>47</v>
      </c>
      <c r="AJ58" s="98"/>
      <c r="AK58" s="85">
        <f>SUMPRODUCT(AJ38:AJ51,AR12:AR25)</f>
        <v>5.1719576719576714E-2</v>
      </c>
      <c r="AL58" s="85">
        <f t="shared" si="22"/>
        <v>0</v>
      </c>
      <c r="AM58" s="85">
        <f t="shared" si="22"/>
        <v>0</v>
      </c>
      <c r="AN58" s="99">
        <f t="shared" si="22"/>
        <v>0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0"/>
        <v>0</v>
      </c>
      <c r="AE59" s="112">
        <f t="shared" si="1"/>
        <v>0</v>
      </c>
      <c r="AF59" s="104">
        <f t="shared" si="2"/>
        <v>0</v>
      </c>
      <c r="AI59" s="90">
        <v>48</v>
      </c>
      <c r="AJ59" s="98"/>
      <c r="AK59" s="85">
        <f>SUMPRODUCT(AJ39:AJ51,AR12:AR24)</f>
        <v>2.7590388007054673E-2</v>
      </c>
      <c r="AL59" s="85">
        <f t="shared" si="22"/>
        <v>6.7142418661755672E-3</v>
      </c>
      <c r="AM59" s="85">
        <f t="shared" si="22"/>
        <v>0</v>
      </c>
      <c r="AN59" s="99">
        <f t="shared" si="22"/>
        <v>0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0"/>
        <v>0</v>
      </c>
      <c r="AE60" s="112">
        <f t="shared" si="1"/>
        <v>0</v>
      </c>
      <c r="AF60" s="104">
        <f t="shared" si="2"/>
        <v>0</v>
      </c>
      <c r="AI60" s="90">
        <v>49</v>
      </c>
      <c r="AJ60" s="98"/>
      <c r="AK60" s="85">
        <f>SUMPRODUCT(AJ40:AJ51,AR12:AR23)</f>
        <v>1.2962962962962963E-2</v>
      </c>
      <c r="AL60" s="85">
        <f t="shared" si="22"/>
        <v>2.2457540413341515E-2</v>
      </c>
      <c r="AM60" s="85">
        <f t="shared" si="22"/>
        <v>0</v>
      </c>
      <c r="AN60" s="99">
        <f t="shared" si="22"/>
        <v>0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0"/>
        <v>0</v>
      </c>
      <c r="AE61" s="112">
        <f t="shared" si="1"/>
        <v>0</v>
      </c>
      <c r="AF61" s="104">
        <f t="shared" si="2"/>
        <v>0</v>
      </c>
      <c r="AI61" s="90">
        <v>50</v>
      </c>
      <c r="AJ61" s="98"/>
      <c r="AK61" s="85">
        <f>SUMPRODUCT(AJ41:AJ51,AR12:AR22)</f>
        <v>5.2910052910052907E-3</v>
      </c>
      <c r="AL61" s="85">
        <f t="shared" si="22"/>
        <v>4.53822459002017E-2</v>
      </c>
      <c r="AM61" s="85">
        <f t="shared" si="22"/>
        <v>0</v>
      </c>
      <c r="AN61" s="99">
        <f t="shared" si="22"/>
        <v>0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0"/>
        <v>0</v>
      </c>
      <c r="AE62" s="112">
        <f t="shared" si="1"/>
        <v>0</v>
      </c>
      <c r="AF62" s="104">
        <f t="shared" si="2"/>
        <v>0</v>
      </c>
      <c r="AI62" s="90">
        <v>51</v>
      </c>
      <c r="AJ62" s="98"/>
      <c r="AK62" s="85">
        <f>SUMPRODUCT(AJ42:AJ51,AR12:AR21)</f>
        <v>1.8187830687830687E-3</v>
      </c>
      <c r="AL62" s="85">
        <f t="shared" si="22"/>
        <v>7.1201901059175454E-2</v>
      </c>
      <c r="AM62" s="85">
        <f t="shared" si="22"/>
        <v>0</v>
      </c>
      <c r="AN62" s="99">
        <f t="shared" si="22"/>
        <v>0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0"/>
        <v>0</v>
      </c>
      <c r="AE63" s="112">
        <f t="shared" si="1"/>
        <v>0</v>
      </c>
      <c r="AF63" s="104">
        <f t="shared" si="2"/>
        <v>0</v>
      </c>
      <c r="AI63" s="90">
        <v>52</v>
      </c>
      <c r="AJ63" s="98"/>
      <c r="AK63" s="85">
        <f>SUMPRODUCT(AJ43:AJ51,AR12:AR20)</f>
        <v>4.96031746031746E-4</v>
      </c>
      <c r="AL63" s="85">
        <f t="shared" si="22"/>
        <v>9.4908503610161066E-2</v>
      </c>
      <c r="AM63" s="85">
        <f t="shared" si="22"/>
        <v>0</v>
      </c>
      <c r="AN63" s="99">
        <f t="shared" si="22"/>
        <v>0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0"/>
        <v>0</v>
      </c>
      <c r="AE64" s="112">
        <f t="shared" si="1"/>
        <v>0</v>
      </c>
      <c r="AF64" s="104">
        <f t="shared" si="2"/>
        <v>0</v>
      </c>
      <c r="AI64" s="90">
        <v>53</v>
      </c>
      <c r="AJ64" s="98"/>
      <c r="AK64" s="85">
        <f>SUMPRODUCT(AJ44:AJ51,AR12:AR19)</f>
        <v>9.9206349206349206E-5</v>
      </c>
      <c r="AL64" s="85">
        <f t="shared" si="22"/>
        <v>0.11225572948639248</v>
      </c>
      <c r="AM64" s="85">
        <f t="shared" si="22"/>
        <v>0</v>
      </c>
      <c r="AN64" s="99">
        <f t="shared" si="22"/>
        <v>0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0"/>
        <v>0</v>
      </c>
      <c r="AE65" s="112">
        <f t="shared" si="1"/>
        <v>0</v>
      </c>
      <c r="AF65" s="104">
        <f t="shared" si="2"/>
        <v>0</v>
      </c>
      <c r="AI65" s="90">
        <v>54</v>
      </c>
      <c r="AJ65" s="98"/>
      <c r="AK65" s="85">
        <f>SUMPRODUCT(AJ45:AJ51,AR12:AR18)</f>
        <v>1.1022927689594357E-5</v>
      </c>
      <c r="AL65" s="85">
        <f t="shared" si="22"/>
        <v>0.1202019814473774</v>
      </c>
      <c r="AM65" s="85">
        <f t="shared" si="22"/>
        <v>0</v>
      </c>
      <c r="AN65" s="99">
        <f t="shared" si="22"/>
        <v>0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0"/>
        <v>0</v>
      </c>
      <c r="AE66" s="112">
        <f t="shared" si="1"/>
        <v>0</v>
      </c>
      <c r="AF66" s="104">
        <f t="shared" si="2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3">SUMPRODUCT(AK46:AK65,AS$12:AS$31)</f>
        <v>0.11805427665234296</v>
      </c>
      <c r="AM66" s="85">
        <f t="shared" si="23"/>
        <v>0</v>
      </c>
      <c r="AN66" s="99">
        <f t="shared" si="23"/>
        <v>0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0"/>
        <v>0</v>
      </c>
      <c r="AE67" s="112">
        <f t="shared" si="1"/>
        <v>0</v>
      </c>
      <c r="AF67" s="104">
        <f t="shared" si="2"/>
        <v>0</v>
      </c>
      <c r="AI67" s="90">
        <v>56</v>
      </c>
      <c r="AJ67" s="98"/>
      <c r="AK67" s="85">
        <f>SUMPRODUCT(AJ47:AJ51,AR12:AR16)</f>
        <v>0</v>
      </c>
      <c r="AL67" s="85">
        <f t="shared" si="23"/>
        <v>0.10733067321465112</v>
      </c>
      <c r="AM67" s="85">
        <f t="shared" si="23"/>
        <v>0</v>
      </c>
      <c r="AN67" s="99">
        <f t="shared" si="23"/>
        <v>0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0"/>
        <v>0</v>
      </c>
      <c r="AE68" s="112">
        <f t="shared" si="1"/>
        <v>0</v>
      </c>
      <c r="AF68" s="104">
        <f t="shared" si="2"/>
        <v>0</v>
      </c>
      <c r="AI68" s="90">
        <v>57</v>
      </c>
      <c r="AJ68" s="98"/>
      <c r="AK68" s="85">
        <f>SUMPRODUCT(AJ48:AJ51,AR12:AR15)</f>
        <v>0</v>
      </c>
      <c r="AL68" s="85">
        <f t="shared" si="23"/>
        <v>9.08188756370156E-2</v>
      </c>
      <c r="AM68" s="85">
        <f t="shared" si="23"/>
        <v>0</v>
      </c>
      <c r="AN68" s="99">
        <f t="shared" si="23"/>
        <v>0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0"/>
        <v>0</v>
      </c>
      <c r="AE69" s="112">
        <f t="shared" si="1"/>
        <v>0</v>
      </c>
      <c r="AF69" s="104">
        <f t="shared" si="2"/>
        <v>0</v>
      </c>
      <c r="AI69" s="90">
        <v>58</v>
      </c>
      <c r="AJ69" s="98"/>
      <c r="AK69" s="85">
        <f>SUMPRODUCT(AJ49:AJ51,AR12:AR14)</f>
        <v>0</v>
      </c>
      <c r="AL69" s="85">
        <f t="shared" si="23"/>
        <v>7.1658043205004532E-2</v>
      </c>
      <c r="AM69" s="85">
        <f t="shared" si="23"/>
        <v>0</v>
      </c>
      <c r="AN69" s="99">
        <f t="shared" si="23"/>
        <v>0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0"/>
        <v>0</v>
      </c>
      <c r="AE70" s="112">
        <f t="shared" si="1"/>
        <v>0</v>
      </c>
      <c r="AF70" s="104">
        <f t="shared" si="2"/>
        <v>0</v>
      </c>
      <c r="AI70" s="90">
        <v>59</v>
      </c>
      <c r="AJ70" s="98"/>
      <c r="AK70" s="85">
        <f>SUMPRODUCT(AJ50:AJ51,AR12:AR13)</f>
        <v>0</v>
      </c>
      <c r="AL70" s="85">
        <f t="shared" si="23"/>
        <v>5.2671080709754743E-2</v>
      </c>
      <c r="AM70" s="85">
        <f t="shared" si="23"/>
        <v>0</v>
      </c>
      <c r="AN70" s="99">
        <f t="shared" si="23"/>
        <v>0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0"/>
        <v>0</v>
      </c>
      <c r="AE71" s="112">
        <f t="shared" si="1"/>
        <v>0</v>
      </c>
      <c r="AF71" s="104">
        <f t="shared" si="2"/>
        <v>0</v>
      </c>
      <c r="AI71" s="90">
        <v>60</v>
      </c>
      <c r="AJ71" s="98"/>
      <c r="AK71" s="85">
        <f>SUMPRODUCT(AJ51:AJ51,AR12:AR12)</f>
        <v>0</v>
      </c>
      <c r="AL71" s="85">
        <f t="shared" si="23"/>
        <v>3.6043451041149026E-2</v>
      </c>
      <c r="AM71" s="85">
        <f t="shared" si="23"/>
        <v>0</v>
      </c>
      <c r="AN71" s="99">
        <f t="shared" si="23"/>
        <v>0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22" si="24">AN81</f>
        <v>3.3385733036232101E-4</v>
      </c>
      <c r="AE72" s="112">
        <f t="shared" ref="AE72:AE122" si="25">IF($AE$4&gt;AC72,0,AD72)</f>
        <v>0</v>
      </c>
      <c r="AF72" s="104">
        <f t="shared" ref="AF72:AF122" si="26">AE72/$AE$123</f>
        <v>0</v>
      </c>
      <c r="AI72" s="90">
        <v>61</v>
      </c>
      <c r="AJ72" s="98"/>
      <c r="AK72" s="85"/>
      <c r="AL72" s="85">
        <f>SUMPRODUCT(AK52:AK71,AS12:AS31)</f>
        <v>2.2935302113478905E-2</v>
      </c>
      <c r="AM72" s="85">
        <f t="shared" si="23"/>
        <v>0</v>
      </c>
      <c r="AN72" s="99">
        <f t="shared" si="23"/>
        <v>0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4"/>
        <v>1.736694036608569E-3</v>
      </c>
      <c r="AE73" s="112">
        <f t="shared" si="25"/>
        <v>0</v>
      </c>
      <c r="AF73" s="104">
        <f t="shared" si="26"/>
        <v>0</v>
      </c>
      <c r="AI73" s="90">
        <v>62</v>
      </c>
      <c r="AJ73" s="98"/>
      <c r="AK73" s="85"/>
      <c r="AL73" s="85">
        <f>SUMPRODUCT(AK53:AK71,AS12:AS30)</f>
        <v>1.3536642404045717E-2</v>
      </c>
      <c r="AM73" s="85">
        <f t="shared" si="23"/>
        <v>2.8775322283609572E-3</v>
      </c>
      <c r="AN73" s="99">
        <f t="shared" si="23"/>
        <v>0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4"/>
        <v>5.1581517755093041E-3</v>
      </c>
      <c r="AE74" s="112">
        <f t="shared" si="25"/>
        <v>0</v>
      </c>
      <c r="AF74" s="104">
        <f t="shared" si="26"/>
        <v>0</v>
      </c>
      <c r="AI74" s="90">
        <v>63</v>
      </c>
      <c r="AJ74" s="98"/>
      <c r="AK74" s="85"/>
      <c r="AL74" s="85">
        <f>SUMPRODUCT(AK54:AK71,AS12:AS29)</f>
        <v>7.3806722402486669E-3</v>
      </c>
      <c r="AM74" s="85">
        <f t="shared" si="23"/>
        <v>1.1543014996053669E-2</v>
      </c>
      <c r="AN74" s="99">
        <f t="shared" si="23"/>
        <v>0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4"/>
        <v>1.1441010027662492E-2</v>
      </c>
      <c r="AE75" s="112">
        <f t="shared" si="25"/>
        <v>0</v>
      </c>
      <c r="AF75" s="104">
        <f t="shared" si="26"/>
        <v>0</v>
      </c>
      <c r="AI75" s="90">
        <v>64</v>
      </c>
      <c r="AJ75" s="98"/>
      <c r="AK75" s="85"/>
      <c r="AL75" s="85">
        <f>SUMPRODUCT(AK55:AK71,AS12:AS28)</f>
        <v>3.6963956853459613E-3</v>
      </c>
      <c r="AM75" s="85">
        <f t="shared" si="23"/>
        <v>2.7016986966671257E-2</v>
      </c>
      <c r="AN75" s="99">
        <f t="shared" si="23"/>
        <v>0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4"/>
        <v>2.0994172233161752E-2</v>
      </c>
      <c r="AE76" s="112">
        <f t="shared" si="25"/>
        <v>0</v>
      </c>
      <c r="AF76" s="104">
        <f t="shared" si="26"/>
        <v>0</v>
      </c>
      <c r="AI76" s="90">
        <v>65</v>
      </c>
      <c r="AJ76" s="98"/>
      <c r="AK76" s="85"/>
      <c r="AL76" s="85">
        <f>SUMPRODUCT(AK56:AK71,AS12:AS27)</f>
        <v>1.688700342015259E-3</v>
      </c>
      <c r="AM76" s="85">
        <f t="shared" si="23"/>
        <v>4.7906826941949268E-2</v>
      </c>
      <c r="AN76" s="99">
        <f t="shared" si="23"/>
        <v>0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4"/>
        <v>3.3569419250911545E-2</v>
      </c>
      <c r="AE77" s="112">
        <f t="shared" si="25"/>
        <v>3.3569419250911545E-2</v>
      </c>
      <c r="AF77" s="104">
        <f t="shared" si="26"/>
        <v>3.4955906313082277E-2</v>
      </c>
      <c r="AI77" s="90">
        <v>66</v>
      </c>
      <c r="AJ77" s="98"/>
      <c r="AK77" s="85"/>
      <c r="AL77" s="85">
        <f>SUMPRODUCT(AK57:AK71,AS12:AS26)</f>
        <v>6.9730675163456001E-4</v>
      </c>
      <c r="AM77" s="85">
        <f t="shared" si="23"/>
        <v>7.0915054378616588E-2</v>
      </c>
      <c r="AN77" s="99">
        <f t="shared" si="23"/>
        <v>0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4"/>
        <v>4.8180635231413152E-2</v>
      </c>
      <c r="AE78" s="112">
        <f t="shared" si="25"/>
        <v>4.8180635231413152E-2</v>
      </c>
      <c r="AF78" s="104">
        <f t="shared" si="26"/>
        <v>5.0170596001845834E-2</v>
      </c>
      <c r="AI78" s="90">
        <v>67</v>
      </c>
      <c r="AJ78" s="98"/>
      <c r="AK78" s="85"/>
      <c r="AL78" s="85">
        <f>SUMPRODUCT(AK58:AK71,AS12:AS25)</f>
        <v>2.5651144435674819E-4</v>
      </c>
      <c r="AM78" s="85">
        <f t="shared" si="23"/>
        <v>9.1963904653328488E-2</v>
      </c>
      <c r="AN78" s="99">
        <f t="shared" si="23"/>
        <v>0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4"/>
        <v>6.3245880809785188E-2</v>
      </c>
      <c r="AE79" s="112">
        <f t="shared" si="25"/>
        <v>6.3245880809785188E-2</v>
      </c>
      <c r="AF79" s="104">
        <f t="shared" si="26"/>
        <v>6.5858067658265684E-2</v>
      </c>
      <c r="AI79" s="90">
        <v>68</v>
      </c>
      <c r="AJ79" s="98"/>
      <c r="AK79" s="85"/>
      <c r="AL79" s="85">
        <f>SUMPRODUCT(AK59:AK71,AS12:AS24)</f>
        <v>8.2215206524598785E-5</v>
      </c>
      <c r="AM79" s="85">
        <f t="shared" si="23"/>
        <v>0.107257885351808</v>
      </c>
      <c r="AN79" s="99">
        <f t="shared" si="23"/>
        <v>0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4"/>
        <v>7.6909807465613142E-2</v>
      </c>
      <c r="AE80" s="112">
        <f t="shared" si="25"/>
        <v>7.6909807465613142E-2</v>
      </c>
      <c r="AF80" s="104">
        <f t="shared" si="26"/>
        <v>8.0086342996599988E-2</v>
      </c>
      <c r="AI80" s="90">
        <v>69</v>
      </c>
      <c r="AJ80" s="98"/>
      <c r="AK80" s="85"/>
      <c r="AL80" s="85">
        <f>SUMPRODUCT(AK60:AK71,AS12:AS23)</f>
        <v>2.2167655685151081E-5</v>
      </c>
      <c r="AM80" s="85">
        <f t="shared" si="23"/>
        <v>0.11435130723048376</v>
      </c>
      <c r="AN80" s="99">
        <f t="shared" si="23"/>
        <v>0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4"/>
        <v>8.7432037015464828E-2</v>
      </c>
      <c r="AE81" s="112">
        <f t="shared" si="25"/>
        <v>8.7432037015464828E-2</v>
      </c>
      <c r="AF81" s="104">
        <f t="shared" si="26"/>
        <v>9.1043162582907664E-2</v>
      </c>
      <c r="AI81" s="90">
        <v>70</v>
      </c>
      <c r="AJ81" s="98"/>
      <c r="AK81" s="85"/>
      <c r="AL81" s="85">
        <f>SUMPRODUCT(AK61:AK71,AS12:AS22)</f>
        <v>4.7502119325323741E-6</v>
      </c>
      <c r="AM81" s="85">
        <f t="shared" si="23"/>
        <v>0.11266829844276569</v>
      </c>
      <c r="AN81" s="99">
        <f t="shared" si="23"/>
        <v>3.3385733036232101E-4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4"/>
        <v>9.3529714408410555E-2</v>
      </c>
      <c r="AE82" s="112">
        <f t="shared" si="25"/>
        <v>9.3529714408410555E-2</v>
      </c>
      <c r="AF82" s="104">
        <f t="shared" si="26"/>
        <v>9.7392686775806023E-2</v>
      </c>
      <c r="AI82" s="90">
        <v>71</v>
      </c>
      <c r="AJ82" s="98"/>
      <c r="AK82" s="85"/>
      <c r="AL82" s="85">
        <f>SUMPRODUCT(AK62:AK71,AS12:AS21)</f>
        <v>7.3080183577421145E-7</v>
      </c>
      <c r="AM82" s="85">
        <f t="shared" ref="AM82:AN97" si="27">SUMPRODUCT(AL62:AL81,AT$12:AT$31)</f>
        <v>0.1033364914412665</v>
      </c>
      <c r="AN82" s="99">
        <f t="shared" si="27"/>
        <v>1.736694036608569E-3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4"/>
        <v>9.4597939103061704E-2</v>
      </c>
      <c r="AE83" s="112">
        <f t="shared" si="25"/>
        <v>9.4597939103061704E-2</v>
      </c>
      <c r="AF83" s="104">
        <f t="shared" si="26"/>
        <v>9.8505031379340746E-2</v>
      </c>
      <c r="AI83" s="90">
        <v>72</v>
      </c>
      <c r="AJ83" s="98"/>
      <c r="AK83" s="85"/>
      <c r="AL83" s="85">
        <f>SUMPRODUCT(AK63:AK71,AS12:AS20)</f>
        <v>6.0900152981184296E-8</v>
      </c>
      <c r="AM83" s="85">
        <f t="shared" si="27"/>
        <v>8.8611664432501042E-2</v>
      </c>
      <c r="AN83" s="99">
        <f t="shared" si="27"/>
        <v>5.1581517755093041E-3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4"/>
        <v>9.0781203484924591E-2</v>
      </c>
      <c r="AE84" s="112">
        <f t="shared" si="25"/>
        <v>9.0781203484924591E-2</v>
      </c>
      <c r="AF84" s="104">
        <f t="shared" si="26"/>
        <v>9.4530656616042388E-2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27"/>
        <v>7.1188748366135896E-2</v>
      </c>
      <c r="AN84" s="99">
        <f t="shared" si="27"/>
        <v>1.1441010027662492E-2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4"/>
        <v>8.2877878883375389E-2</v>
      </c>
      <c r="AE85" s="112">
        <f t="shared" si="25"/>
        <v>8.2877878883375389E-2</v>
      </c>
      <c r="AF85" s="104">
        <f t="shared" si="26"/>
        <v>8.6300908217099487E-2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27"/>
        <v>5.3631375202014511E-2</v>
      </c>
      <c r="AN85" s="99">
        <f t="shared" si="27"/>
        <v>2.0994172233161752E-2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4"/>
        <v>7.2120105335980844E-2</v>
      </c>
      <c r="AE86" s="112">
        <f t="shared" si="25"/>
        <v>7.2120105335980844E-2</v>
      </c>
      <c r="AF86" s="104">
        <f t="shared" si="26"/>
        <v>7.5098816174656205E-2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27"/>
        <v>3.7893815189263755E-2</v>
      </c>
      <c r="AN86" s="99">
        <f t="shared" si="27"/>
        <v>3.3569419250911545E-2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4"/>
        <v>5.9902736505066362E-2</v>
      </c>
      <c r="AE87" s="112">
        <f t="shared" si="25"/>
        <v>5.9902736505066362E-2</v>
      </c>
      <c r="AF87" s="104">
        <f t="shared" si="26"/>
        <v>6.2376844517841756E-2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27"/>
        <v>2.5095275679332504E-2</v>
      </c>
      <c r="AN87" s="99">
        <f t="shared" si="27"/>
        <v>4.8180635231413152E-2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4"/>
        <v>4.7532759129583761E-2</v>
      </c>
      <c r="AE88" s="112">
        <f t="shared" si="25"/>
        <v>4.7532759129583761E-2</v>
      </c>
      <c r="AF88" s="104">
        <f t="shared" si="26"/>
        <v>4.949596126513027E-2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27"/>
        <v>1.5556850118807497E-2</v>
      </c>
      <c r="AN88" s="99">
        <f t="shared" si="27"/>
        <v>6.3245880809785188E-2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4"/>
        <v>3.6048833249586243E-2</v>
      </c>
      <c r="AE89" s="112">
        <f t="shared" si="25"/>
        <v>3.6048833249586243E-2</v>
      </c>
      <c r="AF89" s="104">
        <f t="shared" si="26"/>
        <v>3.7537725283533011E-2</v>
      </c>
      <c r="AI89" s="90">
        <v>78</v>
      </c>
      <c r="AJ89" s="98"/>
      <c r="AK89" s="85"/>
      <c r="AL89" s="85">
        <f>SUMPRODUCT(AK69:AK71,AS12:AS14)</f>
        <v>0</v>
      </c>
      <c r="AM89" s="85">
        <f t="shared" si="27"/>
        <v>9.0091962711010328E-3</v>
      </c>
      <c r="AN89" s="99">
        <f t="shared" si="27"/>
        <v>7.6909807465613142E-2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4"/>
        <v>2.613138267153603E-2</v>
      </c>
      <c r="AE90" s="112">
        <f t="shared" si="25"/>
        <v>2.613138267153603E-2</v>
      </c>
      <c r="AF90" s="104">
        <f t="shared" si="26"/>
        <v>2.7210663302514874E-2</v>
      </c>
      <c r="AI90" s="90">
        <v>79</v>
      </c>
      <c r="AJ90" s="98"/>
      <c r="AK90" s="85"/>
      <c r="AL90" s="85">
        <f>SUMPRODUCT(AK70:AK71,AS12:AS13)</f>
        <v>0</v>
      </c>
      <c r="AM90" s="85">
        <f t="shared" si="27"/>
        <v>4.8606778500227587E-3</v>
      </c>
      <c r="AN90" s="99">
        <f t="shared" si="27"/>
        <v>8.7432037015464828E-2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4"/>
        <v>1.8099154806623833E-2</v>
      </c>
      <c r="AE91" s="112">
        <f t="shared" si="25"/>
        <v>1.8099154806623833E-2</v>
      </c>
      <c r="AF91" s="104">
        <f t="shared" si="26"/>
        <v>1.8846687666458091E-2</v>
      </c>
      <c r="AI91" s="90">
        <v>80</v>
      </c>
      <c r="AJ91" s="98"/>
      <c r="AK91" s="85"/>
      <c r="AL91" s="85">
        <f>SUMPRODUCT(AK71:AK71,AS12:AS12)</f>
        <v>0</v>
      </c>
      <c r="AM91" s="85">
        <f t="shared" si="27"/>
        <v>2.4343896551868136E-3</v>
      </c>
      <c r="AN91" s="99">
        <f t="shared" si="27"/>
        <v>9.3529714408410555E-2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4"/>
        <v>1.1969226413437079E-2</v>
      </c>
      <c r="AE92" s="112">
        <f t="shared" si="25"/>
        <v>1.1969226413437079E-2</v>
      </c>
      <c r="AF92" s="104">
        <f t="shared" si="26"/>
        <v>1.2463580439712707E-2</v>
      </c>
      <c r="AI92" s="90">
        <v>81</v>
      </c>
      <c r="AJ92" s="98"/>
      <c r="AK92" s="85"/>
      <c r="AL92" s="85"/>
      <c r="AM92" s="85">
        <f>SUMPRODUCT(AL72:AL91,AT12:AT31)</f>
        <v>1.1263657294307123E-3</v>
      </c>
      <c r="AN92" s="99">
        <f t="shared" si="27"/>
        <v>9.4597939103061704E-2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4"/>
        <v>7.5494300345549858E-3</v>
      </c>
      <c r="AE93" s="112">
        <f t="shared" si="25"/>
        <v>7.5494300345549858E-3</v>
      </c>
      <c r="AF93" s="104">
        <f t="shared" si="26"/>
        <v>7.8612372478832106E-3</v>
      </c>
      <c r="AI93" s="90">
        <v>82</v>
      </c>
      <c r="AJ93" s="98"/>
      <c r="AK93" s="85"/>
      <c r="AL93" s="85"/>
      <c r="AM93" s="85">
        <f>SUMPRODUCT(AL73:AL91,AT12:AT30)</f>
        <v>4.7841942178958747E-4</v>
      </c>
      <c r="AN93" s="99">
        <f t="shared" si="27"/>
        <v>9.0781203484924591E-2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4"/>
        <v>4.5349749876582735E-3</v>
      </c>
      <c r="AE94" s="112">
        <f t="shared" si="25"/>
        <v>4.5349749876582735E-3</v>
      </c>
      <c r="AF94" s="104">
        <f t="shared" si="26"/>
        <v>4.7222789174837894E-3</v>
      </c>
      <c r="AI94" s="90">
        <v>83</v>
      </c>
      <c r="AJ94" s="98"/>
      <c r="AK94" s="85"/>
      <c r="AL94" s="85"/>
      <c r="AM94" s="85">
        <f>SUMPRODUCT(AL74:AL91,AT12:AT29)</f>
        <v>1.8498160467379093E-4</v>
      </c>
      <c r="AN94" s="99">
        <f t="shared" si="27"/>
        <v>8.2877878883375389E-2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4"/>
        <v>2.5897355438687254E-3</v>
      </c>
      <c r="AE95" s="112">
        <f t="shared" si="25"/>
        <v>2.5897355438687254E-3</v>
      </c>
      <c r="AF95" s="104">
        <f t="shared" si="26"/>
        <v>2.6966970256620147E-3</v>
      </c>
      <c r="AI95" s="90">
        <v>84</v>
      </c>
      <c r="AJ95" s="98"/>
      <c r="AK95" s="85"/>
      <c r="AL95" s="85"/>
      <c r="AM95" s="85">
        <f>SUMPRODUCT(AL75:AL91,AT12:AT28)</f>
        <v>6.4373201705482681E-5</v>
      </c>
      <c r="AN95" s="99">
        <f t="shared" si="27"/>
        <v>7.2120105335980844E-2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4"/>
        <v>1.4027502732114488E-3</v>
      </c>
      <c r="AE96" s="112">
        <f t="shared" si="25"/>
        <v>1.4027502732114488E-3</v>
      </c>
      <c r="AF96" s="104">
        <f t="shared" si="26"/>
        <v>1.4606867865221854E-3</v>
      </c>
      <c r="AI96" s="90">
        <v>85</v>
      </c>
      <c r="AJ96" s="98"/>
      <c r="AK96" s="85"/>
      <c r="AL96" s="85"/>
      <c r="AM96" s="85">
        <f>SUMPRODUCT(AL76:AL91,AT12:AT27)</f>
        <v>1.984648985438251E-5</v>
      </c>
      <c r="AN96" s="99">
        <f t="shared" si="27"/>
        <v>5.9902736505066362E-2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4"/>
        <v>7.187318965042477E-4</v>
      </c>
      <c r="AE97" s="112">
        <f t="shared" si="25"/>
        <v>7.187318965042477E-4</v>
      </c>
      <c r="AF97" s="104">
        <f t="shared" si="26"/>
        <v>7.4841702356063882E-4</v>
      </c>
      <c r="AI97" s="90">
        <v>86</v>
      </c>
      <c r="AJ97" s="98"/>
      <c r="AK97" s="85"/>
      <c r="AL97" s="85"/>
      <c r="AM97" s="85">
        <f>SUMPRODUCT(AL77:AL91,AT12:AT26)</f>
        <v>5.298313309363032E-6</v>
      </c>
      <c r="AN97" s="99">
        <f t="shared" si="27"/>
        <v>4.7532759129583761E-2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4"/>
        <v>3.4720626897772775E-4</v>
      </c>
      <c r="AE98" s="112">
        <f t="shared" si="25"/>
        <v>3.4720626897772775E-4</v>
      </c>
      <c r="AF98" s="104">
        <f t="shared" si="26"/>
        <v>3.6154661237908459E-4</v>
      </c>
      <c r="AI98" s="90">
        <v>87</v>
      </c>
      <c r="AJ98" s="98"/>
      <c r="AK98" s="85"/>
      <c r="AL98" s="85"/>
      <c r="AM98" s="85">
        <f>SUMPRODUCT(AL78:AL91,AT12:AT25)</f>
        <v>1.1832029722058662E-6</v>
      </c>
      <c r="AN98" s="99">
        <f t="shared" ref="AN98:AN111" si="28">SUMPRODUCT(AM78:AM97,AU$12:AU$31)</f>
        <v>3.6048833249586243E-2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4"/>
        <v>1.5751230948307605E-4</v>
      </c>
      <c r="AE99" s="112">
        <f t="shared" si="25"/>
        <v>1.5751230948307605E-4</v>
      </c>
      <c r="AF99" s="104">
        <f t="shared" si="26"/>
        <v>1.6401789653534496E-4</v>
      </c>
      <c r="AI99" s="90">
        <v>88</v>
      </c>
      <c r="AJ99" s="98"/>
      <c r="AK99" s="85"/>
      <c r="AL99" s="85"/>
      <c r="AM99" s="85">
        <f>SUMPRODUCT(AL79:AL91,AT12:AT24)</f>
        <v>2.0880052450691757E-7</v>
      </c>
      <c r="AN99" s="99">
        <f t="shared" si="28"/>
        <v>2.613138267153603E-2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4"/>
        <v>6.6778589515772654E-5</v>
      </c>
      <c r="AE100" s="112">
        <f t="shared" si="25"/>
        <v>6.6778589515772654E-5</v>
      </c>
      <c r="AF100" s="104">
        <f t="shared" si="26"/>
        <v>6.9536684605282274E-5</v>
      </c>
      <c r="AI100" s="90">
        <v>89</v>
      </c>
      <c r="AJ100" s="98"/>
      <c r="AK100" s="85"/>
      <c r="AL100" s="85"/>
      <c r="AM100" s="85">
        <f>SUMPRODUCT(AL80:AL91,AT12:AT23)</f>
        <v>2.6100065563364693E-8</v>
      </c>
      <c r="AN100" s="99">
        <f t="shared" si="28"/>
        <v>1.8099154806623833E-2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4"/>
        <v>2.6299300870473616E-5</v>
      </c>
      <c r="AE101" s="112">
        <f t="shared" si="25"/>
        <v>2.6299300870473616E-5</v>
      </c>
      <c r="AF101" s="104">
        <f t="shared" si="26"/>
        <v>2.7385516873452485E-5</v>
      </c>
      <c r="AI101" s="90">
        <v>90</v>
      </c>
      <c r="AJ101" s="98"/>
      <c r="AK101" s="85"/>
      <c r="AL101" s="85"/>
      <c r="AM101" s="85">
        <f>SUMPRODUCT(AL81:AL91,AT12:AT22)</f>
        <v>1.7400043708909798E-9</v>
      </c>
      <c r="AN101" s="99">
        <f t="shared" si="28"/>
        <v>1.1969226413437079E-2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4"/>
        <v>9.5489613350571701E-6</v>
      </c>
      <c r="AE102" s="112">
        <f t="shared" si="25"/>
        <v>9.5489613350571701E-6</v>
      </c>
      <c r="AF102" s="104">
        <f t="shared" si="26"/>
        <v>9.9433533633871159E-6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28"/>
        <v>7.5494300345549858E-3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4"/>
        <v>3.1657216539502529E-6</v>
      </c>
      <c r="AE103" s="112">
        <f t="shared" si="25"/>
        <v>3.1657216539502529E-6</v>
      </c>
      <c r="AF103" s="104">
        <f t="shared" si="26"/>
        <v>3.2964725639623936E-6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28"/>
        <v>4.5349749876582735E-3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si="24"/>
        <v>9.4617784641200968E-7</v>
      </c>
      <c r="AE104" s="112">
        <f t="shared" si="25"/>
        <v>9.4617784641200968E-7</v>
      </c>
      <c r="AF104" s="104">
        <f t="shared" si="26"/>
        <v>9.8525696579615546E-7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28"/>
        <v>2.5897355438687254E-3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24"/>
        <v>2.5058946925975229E-7</v>
      </c>
      <c r="AE105" s="112">
        <f t="shared" si="25"/>
        <v>2.5058946925975229E-7</v>
      </c>
      <c r="AF105" s="104">
        <f t="shared" si="26"/>
        <v>2.6093933722880995E-7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28"/>
        <v>1.4027502732114488E-3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24"/>
        <v>5.7391304387951094E-8</v>
      </c>
      <c r="AE106" s="112">
        <f t="shared" si="25"/>
        <v>5.7391304387951094E-8</v>
      </c>
      <c r="AF106" s="104">
        <f t="shared" si="26"/>
        <v>5.9761685013848749E-8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28"/>
        <v>7.187318965042477E-4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24"/>
        <v>1.095914355146805E-8</v>
      </c>
      <c r="AE107" s="112">
        <f t="shared" si="25"/>
        <v>1.095914355146805E-8</v>
      </c>
      <c r="AF107" s="104">
        <f t="shared" si="26"/>
        <v>1.1411779047870617E-8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28"/>
        <v>3.4720626897772775E-4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24"/>
        <v>1.6438715327202075E-9</v>
      </c>
      <c r="AE108" s="112">
        <f t="shared" si="25"/>
        <v>1.6438715327202075E-9</v>
      </c>
      <c r="AF108" s="104">
        <f t="shared" si="26"/>
        <v>1.7117668571805926E-9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28"/>
        <v>1.5751230948307605E-4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24"/>
        <v>1.7303910870739021E-10</v>
      </c>
      <c r="AE109" s="112">
        <f t="shared" si="25"/>
        <v>1.7303910870739021E-10</v>
      </c>
      <c r="AF109" s="104">
        <f t="shared" si="26"/>
        <v>1.8018598496637811E-10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28"/>
        <v>6.6778589515772654E-5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24"/>
        <v>9.613283817077236E-12</v>
      </c>
      <c r="AE110" s="112">
        <f t="shared" si="25"/>
        <v>9.613283817077236E-12</v>
      </c>
      <c r="AF110" s="104">
        <f t="shared" si="26"/>
        <v>1.0010332498132119E-11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28"/>
        <v>2.6299300870473616E-5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24"/>
        <v>0</v>
      </c>
      <c r="AE111" s="112">
        <f t="shared" si="25"/>
        <v>0</v>
      </c>
      <c r="AF111" s="104">
        <f t="shared" si="26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28"/>
        <v>9.5489613350571701E-6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24"/>
        <v>0</v>
      </c>
      <c r="AE112" s="112">
        <f t="shared" si="25"/>
        <v>0</v>
      </c>
      <c r="AF112" s="104">
        <f t="shared" si="26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3.1657216539502529E-6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24"/>
        <v>0</v>
      </c>
      <c r="AE113" s="112">
        <f t="shared" si="25"/>
        <v>0</v>
      </c>
      <c r="AF113" s="104">
        <f t="shared" si="26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9.4617784641200968E-7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24"/>
        <v>0</v>
      </c>
      <c r="AE114" s="112">
        <f t="shared" si="25"/>
        <v>0</v>
      </c>
      <c r="AF114" s="104">
        <f t="shared" si="26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2.5058946925975229E-7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24"/>
        <v>0</v>
      </c>
      <c r="AE115" s="112">
        <f t="shared" si="25"/>
        <v>0</v>
      </c>
      <c r="AF115" s="104">
        <f t="shared" si="26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5.7391304387951094E-8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24"/>
        <v>0</v>
      </c>
      <c r="AE116" s="112">
        <f t="shared" si="25"/>
        <v>0</v>
      </c>
      <c r="AF116" s="104">
        <f t="shared" si="26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1.095914355146805E-8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24"/>
        <v>0</v>
      </c>
      <c r="AE117" s="112">
        <f t="shared" si="25"/>
        <v>0</v>
      </c>
      <c r="AF117" s="104">
        <f t="shared" si="26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1.6438715327202075E-9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24"/>
        <v>0</v>
      </c>
      <c r="AE118" s="112">
        <f t="shared" si="25"/>
        <v>0</v>
      </c>
      <c r="AF118" s="104">
        <f t="shared" si="26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1.7303910870739021E-10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24"/>
        <v>0</v>
      </c>
      <c r="AE119" s="112">
        <f t="shared" si="25"/>
        <v>0</v>
      </c>
      <c r="AF119" s="104">
        <f t="shared" si="26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9.613283817077236E-12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24"/>
        <v>0</v>
      </c>
      <c r="AE120" s="112">
        <f t="shared" si="25"/>
        <v>0</v>
      </c>
      <c r="AF120" s="104">
        <f t="shared" si="26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24"/>
        <v>0</v>
      </c>
      <c r="AE121" s="112">
        <f t="shared" si="25"/>
        <v>0</v>
      </c>
      <c r="AF121" s="104">
        <f t="shared" si="26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24"/>
        <v>0</v>
      </c>
      <c r="AE122" s="112">
        <f t="shared" si="25"/>
        <v>0</v>
      </c>
      <c r="AF122" s="104">
        <f t="shared" si="26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0.96033611459669588</v>
      </c>
      <c r="AF123" s="105">
        <f>SUM(AF8:AF122)</f>
        <v>0.99999999999999967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29">SUM(AK12:AK131)</f>
        <v>0.99999999999999989</v>
      </c>
      <c r="AL132" s="93">
        <f t="shared" si="29"/>
        <v>1.0000000000000004</v>
      </c>
      <c r="AM132" s="93">
        <f t="shared" si="29"/>
        <v>0.99999999999999978</v>
      </c>
      <c r="AN132" s="93">
        <f t="shared" si="29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132"/>
  <sheetViews>
    <sheetView tabSelected="1"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  <col min="50" max="50" width="4.7109375" style="125" customWidth="1"/>
    <col min="51" max="51" width="27.5703125" bestFit="1" customWidth="1"/>
    <col min="52" max="63" width="4.7109375" style="1" customWidth="1"/>
    <col min="64" max="64" width="4.7109375" customWidth="1"/>
  </cols>
  <sheetData>
    <row r="1" spans="2:64" ht="15.75" thickBot="1" x14ac:dyDescent="0.3"/>
    <row r="2" spans="2:64" ht="15.75" thickBot="1" x14ac:dyDescent="0.3">
      <c r="B2" s="142" t="s">
        <v>104</v>
      </c>
      <c r="C2" s="142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  <c r="AX2" s="139"/>
      <c r="AY2" s="88"/>
      <c r="AZ2" s="136" t="s">
        <v>99</v>
      </c>
      <c r="BA2" s="136"/>
      <c r="BB2" s="136"/>
      <c r="BC2" s="136"/>
      <c r="BD2" s="136"/>
      <c r="BE2" s="136"/>
      <c r="BF2" s="136" t="s">
        <v>100</v>
      </c>
      <c r="BG2" s="136"/>
      <c r="BH2" s="136"/>
      <c r="BI2" s="136"/>
      <c r="BJ2" s="136"/>
      <c r="BK2" s="136"/>
      <c r="BL2" s="89"/>
    </row>
    <row r="3" spans="2:64" ht="15.75" customHeight="1" thickTop="1" x14ac:dyDescent="0.25">
      <c r="B3" s="126" t="s">
        <v>54</v>
      </c>
      <c r="C3" s="127"/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  <c r="AX3" s="137" t="s">
        <v>97</v>
      </c>
      <c r="AY3" s="132" t="s">
        <v>103</v>
      </c>
      <c r="AZ3" s="132" t="s">
        <v>8</v>
      </c>
      <c r="BA3" s="132" t="s">
        <v>9</v>
      </c>
      <c r="BB3" s="132" t="s">
        <v>10</v>
      </c>
      <c r="BC3" s="132" t="s">
        <v>11</v>
      </c>
      <c r="BD3" s="132" t="s">
        <v>12</v>
      </c>
      <c r="BE3" s="132" t="s">
        <v>13</v>
      </c>
      <c r="BF3" s="132" t="s">
        <v>8</v>
      </c>
      <c r="BG3" s="132" t="s">
        <v>9</v>
      </c>
      <c r="BH3" s="132" t="s">
        <v>10</v>
      </c>
      <c r="BI3" s="132" t="s">
        <v>11</v>
      </c>
      <c r="BJ3" s="132" t="s">
        <v>12</v>
      </c>
      <c r="BK3" s="132" t="s">
        <v>13</v>
      </c>
      <c r="BL3" s="91"/>
    </row>
    <row r="4" spans="2:64" ht="15" customHeight="1" x14ac:dyDescent="0.25">
      <c r="B4" s="128"/>
      <c r="C4" s="129"/>
      <c r="E4" s="11" t="s">
        <v>6</v>
      </c>
      <c r="F4" s="8">
        <f>BF4</f>
        <v>0</v>
      </c>
      <c r="G4" s="10"/>
      <c r="I4" s="38" t="s">
        <v>6</v>
      </c>
      <c r="J4" s="8">
        <f>BG4</f>
        <v>0</v>
      </c>
      <c r="K4" s="37"/>
      <c r="L4" s="2"/>
      <c r="M4" s="29" t="s">
        <v>6</v>
      </c>
      <c r="N4" s="8">
        <f>BH4</f>
        <v>0</v>
      </c>
      <c r="O4" s="28"/>
      <c r="P4" s="3"/>
      <c r="Q4" s="57" t="s">
        <v>6</v>
      </c>
      <c r="R4" s="8">
        <f>BI4</f>
        <v>0</v>
      </c>
      <c r="S4" s="56"/>
      <c r="U4" s="47" t="s">
        <v>6</v>
      </c>
      <c r="V4" s="8">
        <f>BJ4</f>
        <v>0</v>
      </c>
      <c r="W4" s="46"/>
      <c r="Y4" s="20" t="s">
        <v>6</v>
      </c>
      <c r="Z4" s="8">
        <f>BK4</f>
        <v>0</v>
      </c>
      <c r="AA4" s="19"/>
      <c r="AC4" s="54"/>
      <c r="AD4" s="82" t="s">
        <v>4</v>
      </c>
      <c r="AE4" s="8">
        <v>75</v>
      </c>
      <c r="AF4" s="80"/>
      <c r="AX4" s="140"/>
      <c r="AY4" s="95" t="str">
        <f>CONCATENATE(AY5,"  ",AY6)</f>
        <v>Human  Fighter</v>
      </c>
      <c r="AZ4" s="130">
        <f>MAX(AZ5:AZ6)</f>
        <v>9</v>
      </c>
      <c r="BA4" s="130">
        <f>MAX(BA5:BA6)</f>
        <v>0</v>
      </c>
      <c r="BB4" s="130">
        <f>MAX(BB5:BB6)</f>
        <v>0</v>
      </c>
      <c r="BC4" s="130">
        <f>MAX(BC5:BC6)</f>
        <v>0</v>
      </c>
      <c r="BD4" s="130">
        <f>MAX(BD5:BD6)</f>
        <v>0</v>
      </c>
      <c r="BE4" s="130">
        <f>MAX(BE5:BE6)</f>
        <v>0</v>
      </c>
      <c r="BF4" s="130">
        <f>BF5+BF6</f>
        <v>0</v>
      </c>
      <c r="BG4" s="130">
        <f>BG5+BG6</f>
        <v>0</v>
      </c>
      <c r="BH4" s="130">
        <f>BH5+BH6</f>
        <v>0</v>
      </c>
      <c r="BI4" s="130">
        <f>BI5+BI6</f>
        <v>0</v>
      </c>
      <c r="BJ4" s="130">
        <f>BJ5+BJ6</f>
        <v>0</v>
      </c>
      <c r="BK4" s="131">
        <f>BK5+BK6</f>
        <v>0</v>
      </c>
      <c r="BL4" s="91"/>
    </row>
    <row r="5" spans="2:64" ht="15" customHeight="1" x14ac:dyDescent="0.25">
      <c r="B5" s="143" t="s">
        <v>33</v>
      </c>
      <c r="C5" s="144"/>
      <c r="E5" s="11" t="s">
        <v>4</v>
      </c>
      <c r="F5" s="8">
        <f>AZ4</f>
        <v>9</v>
      </c>
      <c r="G5" s="10"/>
      <c r="I5" s="38" t="s">
        <v>4</v>
      </c>
      <c r="J5" s="8">
        <f>BA4</f>
        <v>0</v>
      </c>
      <c r="K5" s="37"/>
      <c r="L5" s="2"/>
      <c r="M5" s="29" t="s">
        <v>4</v>
      </c>
      <c r="N5" s="8">
        <f>BB4</f>
        <v>0</v>
      </c>
      <c r="O5" s="28"/>
      <c r="P5" s="3"/>
      <c r="Q5" s="57" t="s">
        <v>4</v>
      </c>
      <c r="R5" s="8">
        <f>BC4</f>
        <v>0</v>
      </c>
      <c r="S5" s="56"/>
      <c r="U5" s="47" t="s">
        <v>4</v>
      </c>
      <c r="V5" s="8">
        <f>BD4</f>
        <v>0</v>
      </c>
      <c r="W5" s="46"/>
      <c r="Y5" s="20" t="s">
        <v>4</v>
      </c>
      <c r="Z5" s="8">
        <f>BE4</f>
        <v>0</v>
      </c>
      <c r="AA5" s="19"/>
      <c r="AC5" s="54"/>
      <c r="AD5" s="82" t="s">
        <v>7</v>
      </c>
      <c r="AE5" s="83">
        <f>SUMPRODUCT(AC8:AC122,AF8:AF122)</f>
        <v>77.570035787612852</v>
      </c>
      <c r="AF5" s="80"/>
      <c r="AX5" s="140">
        <f>MATCH(B3,AY35:AY41,0)</f>
        <v>1</v>
      </c>
      <c r="AY5" s="98" t="str">
        <f>CHOOSE($AX5,AY35,AY36,AY37,AY38,AY39,AY40,AY41)</f>
        <v>Human</v>
      </c>
      <c r="AZ5" s="132">
        <f>CHOOSE($AX5,AZ35,AZ36,AZ37,AZ38,AZ39,AZ40,AZ41)</f>
        <v>0</v>
      </c>
      <c r="BA5" s="132">
        <f>CHOOSE($AX5,BA35,BA36,BA37,BA38,BA39,BA40,BA41)</f>
        <v>0</v>
      </c>
      <c r="BB5" s="132">
        <f>CHOOSE($AX5,BB35,BB36,BB37,BB38,BB39,BB40,BB41)</f>
        <v>0</v>
      </c>
      <c r="BC5" s="132">
        <f>CHOOSE($AX5,BC35,BC36,BC37,BC38,BC39,BC40,BC41)</f>
        <v>0</v>
      </c>
      <c r="BD5" s="132">
        <f>CHOOSE($AX5,BD35,BD36,BD37,BD38,BD39,BD40,BD41)</f>
        <v>0</v>
      </c>
      <c r="BE5" s="132">
        <f>CHOOSE($AX5,BE35,BE36,BE37,BE38,BE39,BE40,BE41)</f>
        <v>0</v>
      </c>
      <c r="BF5" s="132">
        <f>CHOOSE($AX5,BF35,BF36,BF37,BF38,BF39,BF40,BF41)</f>
        <v>0</v>
      </c>
      <c r="BG5" s="132">
        <f>CHOOSE($AX5,BG35,BG36,BG37,BG38,BG39,BG40,BG41)</f>
        <v>0</v>
      </c>
      <c r="BH5" s="132">
        <f>CHOOSE($AX5,BH35,BH36,BH37,BH38,BH39,BH40,BH41)</f>
        <v>0</v>
      </c>
      <c r="BI5" s="132">
        <f>CHOOSE($AX5,BI35,BI36,BI37,BI38,BI39,BI40,BI41)</f>
        <v>0</v>
      </c>
      <c r="BJ5" s="132">
        <f>CHOOSE($AX5,BJ35,BJ36,BJ37,BJ38,BJ39,BJ40,BJ41)</f>
        <v>0</v>
      </c>
      <c r="BK5" s="133">
        <f>CHOOSE($AX5,BK35,BK36,BK37,BK38,BK39,BK40,BK41)</f>
        <v>0</v>
      </c>
      <c r="BL5" s="91"/>
    </row>
    <row r="6" spans="2:64" ht="15.75" customHeight="1" thickBot="1" x14ac:dyDescent="0.3">
      <c r="B6" s="145"/>
      <c r="C6" s="146"/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  <c r="AX6" s="140">
        <f>MATCH(B5,AY44:AY100,0)</f>
        <v>1</v>
      </c>
      <c r="AY6" s="100" t="str">
        <f>CHOOSE($AX6,AY44,AY45,AY46,AY47,AY48,AY49,AY50,AY51,AY52,AY53,AY54,AY55,AY56,AY57,AY58,AY59,AY60,AY61,AY62,AY63,AY64,AY65,AY66,AY67,AY68,AY69,AY70,AY71,AY72,AY73,AY74,AY75,AY76,AY77,AY78,AY79,AY80,AY81,AY82,AY83,AY84,AY85,AY86,AY87,AY88,AY89,AY90,AY91,AY92,AY93,AY94,AY95,AY96,AY97,AY98,AY99,AY100)</f>
        <v>Fighter</v>
      </c>
      <c r="AZ6" s="134">
        <f>CHOOSE($AX6,AZ44,AZ45,AZ46,AZ47,AZ48,AZ49,AZ50,AZ51,AZ52,AZ53,AZ54,AZ55,AZ56,AZ57,AZ58,AZ59,AZ60,AZ61,AZ62,AZ63,AZ64,AZ65,AZ66,AZ67,AZ68,AZ69,AZ70,AZ71,AZ72,AZ73,AZ74,AZ75,AZ76,AZ77,AZ78,AZ79,AZ80,AZ81,AZ82,AZ83,AZ84,AZ85,AZ86,AZ87,AZ88,AZ89,AZ90,AZ91,AZ92,AZ93,AZ94,AZ95,AZ96,AZ97,AZ98,AZ99,AZ100)</f>
        <v>9</v>
      </c>
      <c r="BA6" s="134">
        <f>CHOOSE($AX6,BA44,BA45,BA46,BA47,BA48,BA49,BA50,BA51,BA52,BA53,BA54,BA55,BA56,BA57,BA58,BA59,BA60,BA61,BA62,BA63,BA64,BA65,BA66,BA67,BA68,BA69,BA70,BA71,BA72,BA73,BA74,BA75,BA76,BA77,BA78,BA79,BA80,BA81,BA82,BA83,BA84,BA85,BA86,BA87,BA88,BA89,BA90,BA91,BA92,BA93,BA94,BA95,BA96,BA97,BA98,BA99,BA100)</f>
        <v>0</v>
      </c>
      <c r="BB6" s="134">
        <f>CHOOSE($AX6,BB44,BB45,BB46,BB47,BB48,BB49,BB50,BB51,BB52,BB53,BB54,BB55,BB56,BB57,BB58,BB59,BB60,BB61,BB62,BB63,BB64,BB65,BB66,BB67,BB68,BB69,BB70,BB71,BB72,BB73,BB74,BB75,BB76,BB77,BB78,BB79,BB80,BB81,BB82,BB83,BB84,BB85,BB86,BB87,BB88,BB89,BB90,BB91,BB92,BB93,BB94,BB95,BB96,BB97,BB98,BB99,BB100)</f>
        <v>0</v>
      </c>
      <c r="BC6" s="134">
        <f>CHOOSE($AX6,BC44,BC45,BC46,BC47,BC48,BC49,BC50,BC51,BC52,BC53,BC54,BC55,BC56,BC57,BC58,BC59,BC60,BC61,BC62,BC63,BC64,BC65,BC66,BC67,BC68,BC69,BC70,BC71,BC72,BC73,BC74,BC75,BC76,BC77,BC78,BC79,BC80,BC81,BC82,BC83,BC84,BC85,BC86,BC87,BC88,BC89,BC90,BC91,BC92,BC93,BC94,BC95,BC96,BC97,BC98,BC99,BC100)</f>
        <v>0</v>
      </c>
      <c r="BD6" s="134">
        <f>CHOOSE($AX6,BD44,BD45,BD46,BD47,BD48,BD49,BD50,BD51,BD52,BD53,BD54,BD55,BD56,BD57,BD58,BD59,BD60,BD61,BD62,BD63,BD64,BD65,BD66,BD67,BD68,BD69,BD70,BD71,BD72,BD73,BD74,BD75,BD76,BD77,BD78,BD79,BD80,BD81,BD82,BD83,BD84,BD85,BD86,BD87,BD88,BD89,BD90,BD91,BD92,BD93,BD94,BD95,BD96,BD97,BD98,BD99,BD100)</f>
        <v>0</v>
      </c>
      <c r="BE6" s="134">
        <f>CHOOSE($AX6,BE44,BE45,BE46,BE47,BE48,BE49,BE50,BE51,BE52,BE53,BE54,BE55,BE56,BE57,BE58,BE59,BE60,BE61,BE62,BE63,BE64,BE65,BE66,BE67,BE68,BE69,BE70,BE71,BE72,BE73,BE74,BE75,BE76,BE77,BE78,BE79,BE80,BE81,BE82,BE83,BE84,BE85,BE86,BE87,BE88,BE89,BE90,BE91,BE92,BE93,BE94,BE95,BE96,BE97,BE98,BE99,BE100)</f>
        <v>0</v>
      </c>
      <c r="BF6" s="134">
        <f>CHOOSE($AX6,BF44,BF45,BF46,BF47,BF48,BF49,BF50,BF51,BF52,BF53,BF54,BF55,BF56,BF57,BF58,BF59,BF60,BF61,BF62,BF63,BF64,BF65,BF66,BF67,BF68,BF69,BF70,BF71,BF72,BF73,BF74,BF75,BF76,BF77,BF78,BF79,BF80,BF81,BF82,BF83,BF84,BF85,BF86,BF87,BF88,BF89,BF90,BF91,BF92,BF93,BF94,BF95,BF96,BF97,BF98,BF99,BF100)</f>
        <v>0</v>
      </c>
      <c r="BG6" s="134">
        <f>CHOOSE($AX6,BG44,BG45,BG46,BG47,BG48,BG49,BG50,BG51,BG52,BG53,BG54,BG55,BG56,BG57,BG58,BG59,BG60,BG61,BG62,BG63,BG64,BG65,BG66,BG67,BG68,BG69,BG70,BG71,BG72,BG73,BG74,BG75,BG76,BG77,BG78,BG79,BG80,BG81,BG82,BG83,BG84,BG85,BG86,BG87,BG88,BG89,BG90,BG91,BG92,BG93,BG94,BG95,BG96,BG97,BG98,BG99,BG100)</f>
        <v>0</v>
      </c>
      <c r="BH6" s="134">
        <f>CHOOSE($AX6,BH44,BH45,BH46,BH47,BH48,BH49,BH50,BH51,BH52,BH53,BH54,BH55,BH56,BH57,BH58,BH59,BH60,BH61,BH62,BH63,BH64,BH65,BH66,BH67,BH68,BH69,BH70,BH71,BH72,BH73,BH74,BH75,BH76,BH77,BH78,BH79,BH80,BH81,BH82,BH83,BH84,BH85,BH86,BH87,BH88,BH89,BH90,BH91,BH92,BH93,BH94,BH95,BH96,BH97,BH98,BH99,BH100)</f>
        <v>0</v>
      </c>
      <c r="BI6" s="134">
        <f>CHOOSE($AX6,BI44,BI45,BI46,BI47,BI48,BI49,BI50,BI51,BI52,BI53,BI54,BI55,BI56,BI57,BI58,BI59,BI60,BI61,BI62,BI63,BI64,BI65,BI66,BI67,BI68,BI69,BI70,BI71,BI72,BI73,BI74,BI75,BI76,BI77,BI78,BI79,BI80,BI81,BI82,BI83,BI84,BI85,BI86,BI87,BI88,BI89,BI90,BI91,BI92,BI93,BI94,BI95,BI96,BI97,BI98,BI99,BI100)</f>
        <v>0</v>
      </c>
      <c r="BJ6" s="134">
        <f>CHOOSE($AX6,BJ44,BJ45,BJ46,BJ47,BJ48,BJ49,BJ50,BJ51,BJ52,BJ53,BJ54,BJ55,BJ56,BJ57,BJ58,BJ59,BJ60,BJ61,BJ62,BJ63,BJ64,BJ65,BJ66,BJ67,BJ68,BJ69,BJ70,BJ71,BJ72,BJ73,BJ74,BJ75,BJ76,BJ77,BJ78,BJ79,BJ80,BJ81,BJ82,BJ83,BJ84,BJ85,BJ86,BJ87,BJ88,BJ89,BJ90,BJ91,BJ92,BJ93,BJ94,BJ95,BJ96,BJ97,BJ98,BJ99,BJ100)</f>
        <v>0</v>
      </c>
      <c r="BK6" s="135">
        <f>CHOOSE($AX6,BK44,BK45,BK46,BK47,BK48,BK49,BK50,BK51,BK52,BK53,BK54,BK55,BK56,BK57,BK58,BK59,BK60,BK61,BK62,BK63,BK64,BK65,BK66,BK67,BK68,BK69,BK70,BK71,BK72,BK73,BK74,BK75,BK76,BK77,BK78,BK79,BK80,BK81,BK82,BK83,BK84,BK85,BK86,BK87,BK88,BK89,BK90,BK91,BK92,BK93,BK94,BK95,BK96,BK97,BK98,BK99,BK100)</f>
        <v>0</v>
      </c>
      <c r="BL6" s="91"/>
    </row>
    <row r="7" spans="2:64" ht="15.75" thickTop="1" x14ac:dyDescent="0.25">
      <c r="B7" s="124"/>
      <c r="C7" s="124"/>
      <c r="E7" s="11" t="s">
        <v>7</v>
      </c>
      <c r="F7" s="78">
        <f>SUMPRODUCT($B$12:$B$31,G12:G31)</f>
        <v>11.8125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10.500000000000002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10.500000000000002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  <c r="AX7" s="140"/>
      <c r="AY7" s="85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91"/>
    </row>
    <row r="8" spans="2:64" x14ac:dyDescent="0.25">
      <c r="B8" s="124"/>
      <c r="C8" s="124"/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71" si="0">AN17</f>
        <v>0</v>
      </c>
      <c r="AE8" s="112">
        <f t="shared" ref="AE8:AE71" si="1">IF($AE$4&gt;AC8,0,AD8)</f>
        <v>0</v>
      </c>
      <c r="AF8" s="104">
        <f t="shared" ref="AF8:AF71" si="2">AE8/$AE$123</f>
        <v>0</v>
      </c>
      <c r="AX8" s="140"/>
      <c r="AY8" s="85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91"/>
    </row>
    <row r="9" spans="2:64" x14ac:dyDescent="0.25">
      <c r="B9" s="124"/>
      <c r="C9" s="124"/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  <c r="AX9" s="140"/>
      <c r="AY9" s="85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91"/>
    </row>
    <row r="10" spans="2:64" ht="15.75" thickBot="1" x14ac:dyDescent="0.3">
      <c r="B10" s="124"/>
      <c r="C10" s="124"/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  <c r="AX10" s="140"/>
      <c r="AY10" s="85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91"/>
    </row>
    <row r="11" spans="2:64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  <c r="AX11" s="140"/>
      <c r="AY11" s="85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91"/>
    </row>
    <row r="12" spans="2:64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  <c r="AX12" s="140"/>
      <c r="AY12" s="85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91"/>
    </row>
    <row r="13" spans="2:64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  <c r="AX13" s="140"/>
      <c r="AY13" s="85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91"/>
    </row>
    <row r="14" spans="2:64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0</v>
      </c>
      <c r="G14" s="17">
        <f t="shared" si="4"/>
        <v>0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1</v>
      </c>
      <c r="O14" s="35">
        <f t="shared" si="8"/>
        <v>4.6296296296296294E-3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1</v>
      </c>
      <c r="AA14" s="26">
        <f t="shared" si="14"/>
        <v>4.6296296296296294E-3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4.6296296296296294E-3</v>
      </c>
      <c r="AS14" s="85">
        <f>S29</f>
        <v>4.6296296296296294E-3</v>
      </c>
      <c r="AT14" s="85">
        <f>W29</f>
        <v>4.6296296296296294E-3</v>
      </c>
      <c r="AU14" s="99">
        <f>AA29</f>
        <v>4.6296296296296294E-3</v>
      </c>
      <c r="AV14" s="91"/>
      <c r="AX14" s="140"/>
      <c r="AY14" s="85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91"/>
    </row>
    <row r="15" spans="2:64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0</v>
      </c>
      <c r="G15" s="17">
        <f t="shared" si="4"/>
        <v>0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3</v>
      </c>
      <c r="O15" s="35">
        <f t="shared" si="8"/>
        <v>1.3888888888888888E-2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3</v>
      </c>
      <c r="AA15" s="26">
        <f t="shared" si="14"/>
        <v>1.3888888888888888E-2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1.3888888888888888E-2</v>
      </c>
      <c r="AS15" s="85">
        <f>S28</f>
        <v>1.3888888888888888E-2</v>
      </c>
      <c r="AT15" s="85">
        <f>W28</f>
        <v>1.3888888888888888E-2</v>
      </c>
      <c r="AU15" s="99">
        <f>AA28</f>
        <v>1.3888888888888888E-2</v>
      </c>
      <c r="AV15" s="91"/>
      <c r="AX15" s="140"/>
      <c r="AY15" s="85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91"/>
    </row>
    <row r="16" spans="2:64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0</v>
      </c>
      <c r="G16" s="17">
        <f t="shared" si="4"/>
        <v>0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6</v>
      </c>
      <c r="O16" s="35">
        <f t="shared" si="8"/>
        <v>2.7777777777777776E-2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6</v>
      </c>
      <c r="AA16" s="26">
        <f t="shared" si="14"/>
        <v>2.7777777777777776E-2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2.7777777777777776E-2</v>
      </c>
      <c r="AS16" s="85">
        <f>S27</f>
        <v>2.7777777777777776E-2</v>
      </c>
      <c r="AT16" s="85">
        <f>W27</f>
        <v>2.7777777777777776E-2</v>
      </c>
      <c r="AU16" s="99">
        <f>AA27</f>
        <v>2.7777777777777776E-2</v>
      </c>
      <c r="AV16" s="91"/>
      <c r="AX16" s="140"/>
      <c r="AY16" s="85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91"/>
    </row>
    <row r="17" spans="2:64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0</v>
      </c>
      <c r="G17" s="17">
        <f t="shared" si="4"/>
        <v>0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10</v>
      </c>
      <c r="O17" s="35">
        <f t="shared" si="8"/>
        <v>4.6296296296296294E-2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10</v>
      </c>
      <c r="AA17" s="26">
        <f t="shared" si="14"/>
        <v>4.6296296296296294E-2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4.6296296296296294E-2</v>
      </c>
      <c r="AS17" s="85">
        <f>S26</f>
        <v>4.6296296296296294E-2</v>
      </c>
      <c r="AT17" s="85">
        <f>W26</f>
        <v>4.6296296296296294E-2</v>
      </c>
      <c r="AU17" s="99">
        <f>AA26</f>
        <v>4.6296296296296294E-2</v>
      </c>
      <c r="AV17" s="91"/>
      <c r="AX17" s="140"/>
      <c r="AY17" s="85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91"/>
    </row>
    <row r="18" spans="2:64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0</v>
      </c>
      <c r="G18" s="17">
        <f t="shared" si="4"/>
        <v>0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15</v>
      </c>
      <c r="O18" s="35">
        <f t="shared" si="8"/>
        <v>6.9444444444444448E-2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15</v>
      </c>
      <c r="AA18" s="26">
        <f t="shared" si="14"/>
        <v>6.9444444444444448E-2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6.9444444444444448E-2</v>
      </c>
      <c r="AS18" s="85">
        <f>S25</f>
        <v>6.9444444444444448E-2</v>
      </c>
      <c r="AT18" s="85">
        <f>W25</f>
        <v>6.9444444444444448E-2</v>
      </c>
      <c r="AU18" s="99">
        <f>AA25</f>
        <v>6.9444444444444448E-2</v>
      </c>
      <c r="AV18" s="91"/>
      <c r="AX18" s="140"/>
      <c r="AY18" s="85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91"/>
    </row>
    <row r="19" spans="2:64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0</v>
      </c>
      <c r="G19" s="17">
        <f t="shared" si="4"/>
        <v>0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21</v>
      </c>
      <c r="O19" s="35">
        <f t="shared" si="8"/>
        <v>9.7222222222222224E-2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21</v>
      </c>
      <c r="AA19" s="26">
        <f t="shared" si="14"/>
        <v>9.7222222222222224E-2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9.7222222222222224E-2</v>
      </c>
      <c r="AS19" s="85">
        <f>S24</f>
        <v>9.7222222222222224E-2</v>
      </c>
      <c r="AT19" s="85">
        <f>W24</f>
        <v>9.7222222222222224E-2</v>
      </c>
      <c r="AU19" s="99">
        <f>AA24</f>
        <v>9.7222222222222224E-2</v>
      </c>
      <c r="AV19" s="91"/>
      <c r="AX19" s="140"/>
      <c r="AY19" s="85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91"/>
    </row>
    <row r="20" spans="2:64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0.15625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0.11574074074074074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25</v>
      </c>
      <c r="AA20" s="26">
        <f t="shared" si="14"/>
        <v>0.11574074074074074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0.11574074074074074</v>
      </c>
      <c r="AS20" s="85">
        <f>S23</f>
        <v>0.11574074074074074</v>
      </c>
      <c r="AT20" s="85">
        <f>W23</f>
        <v>0.11574074074074074</v>
      </c>
      <c r="AU20" s="99">
        <f>AA23</f>
        <v>0.11574074074074074</v>
      </c>
      <c r="AV20" s="91"/>
      <c r="AX20" s="140"/>
      <c r="AY20" s="85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91"/>
    </row>
    <row r="21" spans="2:64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0.16875000000000001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0.125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27</v>
      </c>
      <c r="AA21" s="26">
        <f t="shared" si="14"/>
        <v>0.125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0.125</v>
      </c>
      <c r="AS21" s="85">
        <f>S22</f>
        <v>0.125</v>
      </c>
      <c r="AT21" s="85">
        <f>W22</f>
        <v>0.125</v>
      </c>
      <c r="AU21" s="99">
        <f>AA22</f>
        <v>0.125</v>
      </c>
      <c r="AV21" s="91"/>
      <c r="AX21" s="140"/>
      <c r="AY21" s="85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91"/>
    </row>
    <row r="22" spans="2:64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0.16875000000000001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0.125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27</v>
      </c>
      <c r="AA22" s="26">
        <f t="shared" si="14"/>
        <v>0.125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0.125</v>
      </c>
      <c r="AS22" s="85">
        <f>S21</f>
        <v>0.125</v>
      </c>
      <c r="AT22" s="85">
        <f>W21</f>
        <v>0.125</v>
      </c>
      <c r="AU22" s="99">
        <f>AA21</f>
        <v>0.125</v>
      </c>
      <c r="AV22" s="91"/>
      <c r="AX22" s="140"/>
      <c r="AY22" s="85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91"/>
    </row>
    <row r="23" spans="2:64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0.15625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0.11574074074074074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25</v>
      </c>
      <c r="AA23" s="26">
        <f t="shared" si="14"/>
        <v>0.11574074074074074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7.2337962962962959E-4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0.11574074074074074</v>
      </c>
      <c r="AS23" s="85">
        <f>S20</f>
        <v>0.11574074074074074</v>
      </c>
      <c r="AT23" s="85">
        <f>W20</f>
        <v>0.11574074074074074</v>
      </c>
      <c r="AU23" s="99">
        <f>AA20</f>
        <v>0.11574074074074074</v>
      </c>
      <c r="AV23" s="91"/>
      <c r="AX23" s="140"/>
      <c r="AY23" s="85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91"/>
    </row>
    <row r="24" spans="2:64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0.13125000000000001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21</v>
      </c>
      <c r="O24" s="35">
        <f t="shared" si="8"/>
        <v>9.7222222222222224E-2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21</v>
      </c>
      <c r="AA24" s="26">
        <f t="shared" si="14"/>
        <v>9.7222222222222224E-2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2.9513888888888888E-3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9.7222222222222224E-2</v>
      </c>
      <c r="AS24" s="85">
        <f>S19</f>
        <v>9.7222222222222224E-2</v>
      </c>
      <c r="AT24" s="85">
        <f>W19</f>
        <v>9.7222222222222224E-2</v>
      </c>
      <c r="AU24" s="99">
        <f>AA19</f>
        <v>9.7222222222222224E-2</v>
      </c>
      <c r="AV24" s="91"/>
      <c r="AX24" s="140"/>
      <c r="AY24" s="85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91"/>
    </row>
    <row r="25" spans="2:64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9.375E-2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6.9444444444444448E-2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15</v>
      </c>
      <c r="AA25" s="26">
        <f t="shared" si="14"/>
        <v>6.9444444444444448E-2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7.4652777777777781E-3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6.9444444444444448E-2</v>
      </c>
      <c r="AS25" s="85">
        <f>S18</f>
        <v>6.9444444444444448E-2</v>
      </c>
      <c r="AT25" s="85">
        <f>W18</f>
        <v>6.9444444444444448E-2</v>
      </c>
      <c r="AU25" s="99">
        <f>AA18</f>
        <v>6.9444444444444448E-2</v>
      </c>
      <c r="AV25" s="91"/>
      <c r="AX25" s="140"/>
      <c r="AY25" s="85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91"/>
    </row>
    <row r="26" spans="2:64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6.25E-2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4.6296296296296294E-2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4.6296296296296294E-2</v>
      </c>
      <c r="AC26" s="79">
        <v>24</v>
      </c>
      <c r="AD26" s="111">
        <f t="shared" si="0"/>
        <v>3.3231601417663721E-13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1.4988425925925924E-2</v>
      </c>
      <c r="AK26" s="85">
        <f>SUMPRODUCT(AJ13:AJ25,AR19:AR31)</f>
        <v>3.3489797668038403E-6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4.6296296296296294E-2</v>
      </c>
      <c r="AS26" s="85">
        <f>S17</f>
        <v>4.6296296296296294E-2</v>
      </c>
      <c r="AT26" s="85">
        <f>W17</f>
        <v>4.6296296296296294E-2</v>
      </c>
      <c r="AU26" s="99">
        <f>AA17</f>
        <v>4.6296296296296294E-2</v>
      </c>
      <c r="AV26" s="91"/>
      <c r="AX26" s="140"/>
      <c r="AY26" s="85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91"/>
    </row>
    <row r="27" spans="2:64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3.7499999999999999E-2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2.7777777777777776E-2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2.7777777777777776E-2</v>
      </c>
      <c r="AC27" s="79">
        <v>25</v>
      </c>
      <c r="AD27" s="111">
        <f t="shared" si="0"/>
        <v>5.3436415079603255E-12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2.6128472222222223E-2</v>
      </c>
      <c r="AK27" s="85">
        <f>SUMPRODUCT(AJ13:AJ26,AR18:AR31)</f>
        <v>2.3710776748971188E-5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2.7777777777777776E-2</v>
      </c>
      <c r="AS27" s="85">
        <f>S16</f>
        <v>2.7777777777777776E-2</v>
      </c>
      <c r="AT27" s="85">
        <f>W16</f>
        <v>2.7777777777777776E-2</v>
      </c>
      <c r="AU27" s="99">
        <f>AA16</f>
        <v>2.7777777777777776E-2</v>
      </c>
      <c r="AV27" s="91"/>
      <c r="AX27" s="140"/>
      <c r="AY27" s="85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91"/>
    </row>
    <row r="28" spans="2:64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1.8749999999999999E-2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1.3888888888888888E-2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1.3888888888888888E-2</v>
      </c>
      <c r="AC28" s="79">
        <v>26</v>
      </c>
      <c r="AD28" s="111">
        <f t="shared" si="0"/>
        <v>4.5620342426168748E-11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4.1319444444444443E-2</v>
      </c>
      <c r="AK28" s="85">
        <f>SUMPRODUCT(AJ13:AJ27,AR17:AR31)</f>
        <v>9.5646862139917683E-5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1.3888888888888888E-2</v>
      </c>
      <c r="AS28" s="85">
        <f>S15</f>
        <v>1.3888888888888888E-2</v>
      </c>
      <c r="AT28" s="85">
        <f>W15</f>
        <v>1.3888888888888888E-2</v>
      </c>
      <c r="AU28" s="99">
        <f>AA15</f>
        <v>1.3888888888888888E-2</v>
      </c>
      <c r="AV28" s="91"/>
      <c r="AX28" s="140"/>
      <c r="AY28" s="85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91"/>
    </row>
    <row r="29" spans="2:64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6.2500000000000003E-3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4.6296296296296294E-3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4.6296296296296294E-3</v>
      </c>
      <c r="AC29" s="79">
        <v>27</v>
      </c>
      <c r="AD29" s="111">
        <f t="shared" si="0"/>
        <v>2.7475888052124359E-10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5.8680555555555555E-2</v>
      </c>
      <c r="AK29" s="85">
        <f>SUMPRODUCT(AJ13:AJ28,AR16:AR31)</f>
        <v>2.8854809670781891E-4</v>
      </c>
      <c r="AL29" s="85">
        <f>SUMPRODUCT(AK14:AK28,AS17:AS31)</f>
        <v>1.5504535957425186E-8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4.6296296296296294E-3</v>
      </c>
      <c r="AS29" s="85">
        <f>S14</f>
        <v>4.6296296296296294E-3</v>
      </c>
      <c r="AT29" s="85">
        <f>W14</f>
        <v>4.6296296296296294E-3</v>
      </c>
      <c r="AU29" s="99">
        <f>AA14</f>
        <v>4.6296296296296294E-3</v>
      </c>
      <c r="AV29" s="91"/>
      <c r="AX29" s="140"/>
      <c r="AY29" s="85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91"/>
    </row>
    <row r="30" spans="2:64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1.3092719252936822E-9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7.6041666666666674E-2</v>
      </c>
      <c r="AK30" s="85">
        <f>SUMPRODUCT(AJ13:AJ29,AR15:AR31)</f>
        <v>7.233796296296297E-4</v>
      </c>
      <c r="AL30" s="85">
        <f>SUMPRODUCT(AK14:AK29,AS16:AS31)</f>
        <v>1.5628572245084586E-7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  <c r="AX30" s="140"/>
      <c r="AY30" s="85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91"/>
    </row>
    <row r="31" spans="2:64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5.2507259503965385E-9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9.1145833333333315E-2</v>
      </c>
      <c r="AK31" s="85">
        <f>SUMPRODUCT(AJ13:AJ30,AR14:AR31)</f>
        <v>1.5914351851851849E-3</v>
      </c>
      <c r="AL31" s="85">
        <f>SUMPRODUCT(AK14:AK30,AS15:AS31)</f>
        <v>8.6515310642432532E-7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  <c r="AX31" s="140"/>
      <c r="AY31" s="85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91"/>
    </row>
    <row r="32" spans="2:64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160</v>
      </c>
      <c r="G32" s="14">
        <f>SUM(G12:G31)</f>
        <v>1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216</v>
      </c>
      <c r="O32" s="33">
        <f>SUM(O12:O31)</f>
        <v>0.99999999999999989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216</v>
      </c>
      <c r="AA32" s="24">
        <f>SUM(AA12:AA31)</f>
        <v>0.99999999999999989</v>
      </c>
      <c r="AC32" s="79">
        <v>30</v>
      </c>
      <c r="AD32" s="111">
        <f t="shared" si="0"/>
        <v>1.8409722309200746E-8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0.10185185185185185</v>
      </c>
      <c r="AK32" s="85">
        <f>SUMPRODUCT(AJ13:AJ31,AR13:AR31)</f>
        <v>3.1543370627572015E-3</v>
      </c>
      <c r="AL32" s="85">
        <f>SUMPRODUCT(AK14:AK31,AS14:AS31)</f>
        <v>3.4779775059696177E-6</v>
      </c>
      <c r="AM32" s="85">
        <f>SUMPRODUCT(AL15:AL31,AT15:AT31)</f>
        <v>7.1780259062153638E-11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  <c r="AX32" s="140"/>
      <c r="AY32" s="85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91"/>
    </row>
    <row r="33" spans="2:64" x14ac:dyDescent="0.25">
      <c r="AC33" s="79">
        <v>31</v>
      </c>
      <c r="AD33" s="111">
        <f t="shared" si="0"/>
        <v>5.7878576289586346E-8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0.10633680555555555</v>
      </c>
      <c r="AK33" s="85">
        <f>SUMPRODUCT(AJ13:AJ32,AR12:AR31)</f>
        <v>5.7231385030864189E-3</v>
      </c>
      <c r="AL33" s="85">
        <f>SUMPRODUCT(AK14:AK32,AS13:AS31)</f>
        <v>1.1343738687890563E-5</v>
      </c>
      <c r="AM33" s="85">
        <f>SUMPRODUCT(AL15:AL32,AT14:AT31)</f>
        <v>9.3888578853296945E-10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  <c r="AX33" s="140"/>
      <c r="AY33" s="85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91"/>
    </row>
    <row r="34" spans="2:64" x14ac:dyDescent="0.25">
      <c r="AC34" s="79">
        <v>32</v>
      </c>
      <c r="AD34" s="111">
        <f t="shared" si="0"/>
        <v>1.6609557155557509E-7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0.10329861111111112</v>
      </c>
      <c r="AK34" s="85">
        <f t="shared" ref="AK34:AN49" si="21">SUMPRODUCT(AJ14:AJ33,AR$12:AR$31)</f>
        <v>9.6161265432098755E-3</v>
      </c>
      <c r="AL34" s="85">
        <f t="shared" si="21"/>
        <v>3.1830192139155611E-5</v>
      </c>
      <c r="AM34" s="85">
        <f>SUMPRODUCT(AL15:AL33,AT13:AT31)</f>
        <v>6.6066550440806204E-9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  <c r="AX34" s="137" t="s">
        <v>97</v>
      </c>
      <c r="AY34" s="132" t="s">
        <v>32</v>
      </c>
      <c r="AZ34" s="132" t="s">
        <v>8</v>
      </c>
      <c r="BA34" s="132" t="s">
        <v>9</v>
      </c>
      <c r="BB34" s="132" t="s">
        <v>10</v>
      </c>
      <c r="BC34" s="132" t="s">
        <v>11</v>
      </c>
      <c r="BD34" s="132" t="s">
        <v>12</v>
      </c>
      <c r="BE34" s="132" t="s">
        <v>13</v>
      </c>
      <c r="BF34" s="132" t="s">
        <v>8</v>
      </c>
      <c r="BG34" s="132" t="s">
        <v>9</v>
      </c>
      <c r="BH34" s="132" t="s">
        <v>10</v>
      </c>
      <c r="BI34" s="132" t="s">
        <v>11</v>
      </c>
      <c r="BJ34" s="132" t="s">
        <v>12</v>
      </c>
      <c r="BK34" s="132" t="s">
        <v>13</v>
      </c>
      <c r="BL34" s="91"/>
    </row>
    <row r="35" spans="2:64" x14ac:dyDescent="0.25">
      <c r="AC35" s="79">
        <v>33</v>
      </c>
      <c r="AD35" s="111">
        <f t="shared" si="0"/>
        <v>4.4078002658228374E-7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9.4039351851851846E-2</v>
      </c>
      <c r="AK35" s="85">
        <f t="shared" si="21"/>
        <v>1.5096664951989027E-2</v>
      </c>
      <c r="AL35" s="85">
        <f t="shared" si="21"/>
        <v>7.9494236579472126E-5</v>
      </c>
      <c r="AM35" s="85">
        <f t="shared" si="21"/>
        <v>3.3176835738527408E-8</v>
      </c>
      <c r="AN35" s="99">
        <f>SUMPRODUCT(AM16:AM34,AU13:AU31)</f>
        <v>3.3231601417663721E-13</v>
      </c>
      <c r="AO35" s="85"/>
      <c r="AP35" s="85"/>
      <c r="AQ35" s="85"/>
      <c r="AR35" s="85"/>
      <c r="AS35" s="85"/>
      <c r="AT35" s="85"/>
      <c r="AU35" s="85"/>
      <c r="AV35" s="91"/>
      <c r="AX35" s="140">
        <v>1</v>
      </c>
      <c r="AY35" s="95" t="s">
        <v>54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0</v>
      </c>
      <c r="BH35" s="130">
        <v>0</v>
      </c>
      <c r="BI35" s="130">
        <v>0</v>
      </c>
      <c r="BJ35" s="130">
        <v>0</v>
      </c>
      <c r="BK35" s="131">
        <v>0</v>
      </c>
      <c r="BL35" s="91"/>
    </row>
    <row r="36" spans="2:64" x14ac:dyDescent="0.25">
      <c r="AC36" s="79">
        <v>34</v>
      </c>
      <c r="AD36" s="111">
        <f t="shared" si="0"/>
        <v>1.0924199742643545E-6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8.0381944444444436E-2</v>
      </c>
      <c r="AK36" s="85">
        <f t="shared" si="21"/>
        <v>2.2294158307613166E-2</v>
      </c>
      <c r="AL36" s="85">
        <f t="shared" si="21"/>
        <v>1.8050256725346743E-4</v>
      </c>
      <c r="AM36" s="85">
        <f t="shared" si="21"/>
        <v>1.3316673661210742E-7</v>
      </c>
      <c r="AN36" s="99">
        <f t="shared" si="21"/>
        <v>5.3436415079603255E-12</v>
      </c>
      <c r="AO36" s="85"/>
      <c r="AP36" s="85"/>
      <c r="AQ36" s="85"/>
      <c r="AR36" s="85"/>
      <c r="AS36" s="85"/>
      <c r="AT36" s="85"/>
      <c r="AU36" s="85"/>
      <c r="AV36" s="91"/>
      <c r="AX36" s="140">
        <v>2</v>
      </c>
      <c r="AY36" s="98" t="s">
        <v>55</v>
      </c>
      <c r="AZ36" s="132">
        <v>0</v>
      </c>
      <c r="BA36" s="132">
        <v>7</v>
      </c>
      <c r="BB36" s="132">
        <v>6</v>
      </c>
      <c r="BC36" s="132">
        <v>8</v>
      </c>
      <c r="BD36" s="132">
        <v>0</v>
      </c>
      <c r="BE36" s="132">
        <v>8</v>
      </c>
      <c r="BF36" s="132">
        <v>0</v>
      </c>
      <c r="BG36" s="132">
        <v>1</v>
      </c>
      <c r="BH36" s="132">
        <v>-1</v>
      </c>
      <c r="BI36" s="132">
        <v>0</v>
      </c>
      <c r="BJ36" s="132">
        <v>0</v>
      </c>
      <c r="BK36" s="133">
        <v>0</v>
      </c>
      <c r="BL36" s="91"/>
    </row>
    <row r="37" spans="2:64" x14ac:dyDescent="0.25">
      <c r="AC37" s="79">
        <v>35</v>
      </c>
      <c r="AD37" s="111">
        <f t="shared" si="0"/>
        <v>2.5479628801424528E-6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6.4409722222222229E-2</v>
      </c>
      <c r="AK37" s="85">
        <f t="shared" si="21"/>
        <v>3.1112959747942388E-2</v>
      </c>
      <c r="AL37" s="85">
        <f t="shared" si="21"/>
        <v>3.7804585988702175E-4</v>
      </c>
      <c r="AM37" s="85">
        <f t="shared" si="21"/>
        <v>4.5393835830905958E-7</v>
      </c>
      <c r="AN37" s="99">
        <f t="shared" si="21"/>
        <v>4.5620342426168748E-11</v>
      </c>
      <c r="AO37" s="85"/>
      <c r="AP37" s="85"/>
      <c r="AQ37" s="85"/>
      <c r="AR37" s="85"/>
      <c r="AS37" s="85"/>
      <c r="AT37" s="85"/>
      <c r="AU37" s="85"/>
      <c r="AV37" s="91"/>
      <c r="AX37" s="140">
        <v>3</v>
      </c>
      <c r="AY37" s="98" t="s">
        <v>59</v>
      </c>
      <c r="AZ37" s="132">
        <v>0</v>
      </c>
      <c r="BA37" s="132">
        <v>6</v>
      </c>
      <c r="BB37" s="132">
        <v>6</v>
      </c>
      <c r="BC37" s="132">
        <v>4</v>
      </c>
      <c r="BD37" s="132">
        <v>0</v>
      </c>
      <c r="BE37" s="132">
        <v>0</v>
      </c>
      <c r="BF37" s="132">
        <v>0</v>
      </c>
      <c r="BG37" s="132">
        <v>0</v>
      </c>
      <c r="BH37" s="132">
        <v>0</v>
      </c>
      <c r="BI37" s="132">
        <v>0</v>
      </c>
      <c r="BJ37" s="132">
        <v>0</v>
      </c>
      <c r="BK37" s="133">
        <v>0</v>
      </c>
      <c r="BL37" s="91"/>
    </row>
    <row r="38" spans="2:64" x14ac:dyDescent="0.25">
      <c r="AC38" s="79">
        <v>36</v>
      </c>
      <c r="AD38" s="111">
        <f t="shared" si="0"/>
        <v>5.6271099924339228E-6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4.8206018518518516E-2</v>
      </c>
      <c r="AK38" s="85">
        <f t="shared" si="21"/>
        <v>4.11834758659122E-2</v>
      </c>
      <c r="AL38" s="85">
        <f t="shared" si="21"/>
        <v>7.3800846939617933E-4</v>
      </c>
      <c r="AM38" s="85">
        <f t="shared" si="21"/>
        <v>1.363305233105309E-6</v>
      </c>
      <c r="AN38" s="99">
        <f t="shared" si="21"/>
        <v>2.7475888052124359E-10</v>
      </c>
      <c r="AO38" s="85"/>
      <c r="AP38" s="85"/>
      <c r="AQ38" s="85"/>
      <c r="AR38" s="85"/>
      <c r="AS38" s="85"/>
      <c r="AT38" s="85"/>
      <c r="AU38" s="85"/>
      <c r="AV38" s="91"/>
      <c r="AX38" s="140">
        <v>4</v>
      </c>
      <c r="AY38" s="98" t="s">
        <v>57</v>
      </c>
      <c r="AZ38" s="132">
        <v>6</v>
      </c>
      <c r="BA38" s="132">
        <v>0</v>
      </c>
      <c r="BB38" s="132">
        <v>8</v>
      </c>
      <c r="BC38" s="132">
        <v>7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1</v>
      </c>
      <c r="BJ38" s="132">
        <v>-1</v>
      </c>
      <c r="BK38" s="133">
        <v>0</v>
      </c>
      <c r="BL38" s="91"/>
    </row>
    <row r="39" spans="2:64" x14ac:dyDescent="0.25">
      <c r="AC39" s="79">
        <v>37</v>
      </c>
      <c r="AD39" s="111">
        <f t="shared" si="0"/>
        <v>1.1825484957827832E-5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3.3593749999999999E-2</v>
      </c>
      <c r="AK39" s="85">
        <f t="shared" si="21"/>
        <v>5.1862702546296303E-2</v>
      </c>
      <c r="AL39" s="85">
        <f t="shared" si="21"/>
        <v>1.3535571523491084E-3</v>
      </c>
      <c r="AM39" s="85">
        <f t="shared" si="21"/>
        <v>3.694756759547684E-6</v>
      </c>
      <c r="AN39" s="99">
        <f t="shared" si="21"/>
        <v>1.3092719252936822E-9</v>
      </c>
      <c r="AO39" s="85"/>
      <c r="AP39" s="85"/>
      <c r="AQ39" s="85"/>
      <c r="AR39" s="85"/>
      <c r="AS39" s="85"/>
      <c r="AT39" s="85"/>
      <c r="AU39" s="85"/>
      <c r="AV39" s="91"/>
      <c r="AX39" s="140">
        <v>5</v>
      </c>
      <c r="AY39" s="98" t="s">
        <v>58</v>
      </c>
      <c r="AZ39" s="132">
        <v>6</v>
      </c>
      <c r="BA39" s="132">
        <v>8</v>
      </c>
      <c r="BB39" s="132">
        <v>10</v>
      </c>
      <c r="BC39" s="132">
        <v>6</v>
      </c>
      <c r="BD39" s="132">
        <v>0</v>
      </c>
      <c r="BE39" s="132">
        <v>0</v>
      </c>
      <c r="BF39" s="132">
        <v>-1</v>
      </c>
      <c r="BG39" s="132">
        <v>1</v>
      </c>
      <c r="BH39" s="132">
        <v>0</v>
      </c>
      <c r="BI39" s="132">
        <v>0</v>
      </c>
      <c r="BJ39" s="132">
        <v>-1</v>
      </c>
      <c r="BK39" s="133">
        <v>0</v>
      </c>
      <c r="BL39" s="91"/>
    </row>
    <row r="40" spans="2:64" x14ac:dyDescent="0.25">
      <c r="AC40" s="79">
        <v>38</v>
      </c>
      <c r="AD40" s="111">
        <f t="shared" si="0"/>
        <v>2.3744751900824255E-5</v>
      </c>
      <c r="AE40" s="112">
        <f t="shared" si="1"/>
        <v>0</v>
      </c>
      <c r="AF40" s="104">
        <f t="shared" si="2"/>
        <v>0</v>
      </c>
      <c r="AI40" s="90">
        <v>29</v>
      </c>
      <c r="AJ40" s="98">
        <f>SUMPRODUCT(G20:G31,AQ12:AQ23)</f>
        <v>2.1874999999999999E-2</v>
      </c>
      <c r="AK40" s="85">
        <f t="shared" si="21"/>
        <v>6.2286603009259256E-2</v>
      </c>
      <c r="AL40" s="85">
        <f t="shared" si="21"/>
        <v>2.3466301225994516E-3</v>
      </c>
      <c r="AM40" s="85">
        <f t="shared" si="21"/>
        <v>9.1864892365609463E-6</v>
      </c>
      <c r="AN40" s="99">
        <f t="shared" si="21"/>
        <v>5.2507259503965385E-9</v>
      </c>
      <c r="AO40" s="85"/>
      <c r="AP40" s="85"/>
      <c r="AQ40" s="85"/>
      <c r="AR40" s="85"/>
      <c r="AS40" s="85"/>
      <c r="AT40" s="85"/>
      <c r="AU40" s="85"/>
      <c r="AV40" s="91"/>
      <c r="AX40" s="140">
        <v>6</v>
      </c>
      <c r="AY40" s="98" t="s">
        <v>56</v>
      </c>
      <c r="AZ40" s="132">
        <v>8</v>
      </c>
      <c r="BA40" s="132">
        <v>0</v>
      </c>
      <c r="BB40" s="132">
        <v>12</v>
      </c>
      <c r="BC40" s="132">
        <v>0</v>
      </c>
      <c r="BD40" s="132">
        <v>0</v>
      </c>
      <c r="BE40" s="132">
        <v>0</v>
      </c>
      <c r="BF40" s="132">
        <v>0</v>
      </c>
      <c r="BG40" s="132">
        <v>-1</v>
      </c>
      <c r="BH40" s="132">
        <v>1</v>
      </c>
      <c r="BI40" s="132">
        <v>0</v>
      </c>
      <c r="BJ40" s="132">
        <v>0</v>
      </c>
      <c r="BK40" s="133">
        <v>-2</v>
      </c>
      <c r="BL40" s="91"/>
    </row>
    <row r="41" spans="2:64" ht="15.75" thickBot="1" x14ac:dyDescent="0.3">
      <c r="AC41" s="79">
        <v>39</v>
      </c>
      <c r="AD41" s="111">
        <f t="shared" si="0"/>
        <v>4.5710203334930234E-5</v>
      </c>
      <c r="AE41" s="112">
        <f t="shared" si="1"/>
        <v>0</v>
      </c>
      <c r="AF41" s="104">
        <f t="shared" si="2"/>
        <v>0</v>
      </c>
      <c r="AI41" s="90">
        <v>30</v>
      </c>
      <c r="AJ41" s="98">
        <f>SUMPRODUCT(G21:G31,AQ12:AQ22)</f>
        <v>1.3194444444444444E-2</v>
      </c>
      <c r="AK41" s="85">
        <f t="shared" si="21"/>
        <v>7.1471916795267487E-2</v>
      </c>
      <c r="AL41" s="85">
        <f t="shared" si="21"/>
        <v>3.8641278968923054E-3</v>
      </c>
      <c r="AM41" s="85">
        <f t="shared" si="21"/>
        <v>2.1206903297840793E-5</v>
      </c>
      <c r="AN41" s="99">
        <f t="shared" si="21"/>
        <v>1.8409722309200746E-8</v>
      </c>
      <c r="AO41" s="85"/>
      <c r="AP41" s="85"/>
      <c r="AQ41" s="85"/>
      <c r="AR41" s="85"/>
      <c r="AS41" s="85"/>
      <c r="AT41" s="85"/>
      <c r="AU41" s="85"/>
      <c r="AV41" s="91"/>
      <c r="AX41" s="140">
        <v>7</v>
      </c>
      <c r="AY41" s="100" t="s">
        <v>60</v>
      </c>
      <c r="AZ41" s="134">
        <v>0</v>
      </c>
      <c r="BA41" s="134">
        <v>0</v>
      </c>
      <c r="BB41" s="134">
        <v>0</v>
      </c>
      <c r="BC41" s="134">
        <v>0</v>
      </c>
      <c r="BD41" s="134">
        <v>0</v>
      </c>
      <c r="BE41" s="134">
        <v>0</v>
      </c>
      <c r="BF41" s="134">
        <v>1</v>
      </c>
      <c r="BG41" s="134">
        <v>0</v>
      </c>
      <c r="BH41" s="134">
        <v>1</v>
      </c>
      <c r="BI41" s="134">
        <v>-2</v>
      </c>
      <c r="BJ41" s="134">
        <v>0</v>
      </c>
      <c r="BK41" s="135">
        <v>0</v>
      </c>
      <c r="BL41" s="91"/>
    </row>
    <row r="42" spans="2:64" ht="15" customHeight="1" x14ac:dyDescent="0.25">
      <c r="B42" s="116" t="s">
        <v>30</v>
      </c>
      <c r="C42" s="117"/>
      <c r="AC42" s="79">
        <v>40</v>
      </c>
      <c r="AD42" s="111">
        <f t="shared" si="0"/>
        <v>8.4607243010691781E-5</v>
      </c>
      <c r="AE42" s="112">
        <f t="shared" si="1"/>
        <v>0</v>
      </c>
      <c r="AF42" s="104">
        <f t="shared" si="2"/>
        <v>0</v>
      </c>
      <c r="AI42" s="90">
        <v>31</v>
      </c>
      <c r="AJ42" s="98">
        <f>SUMPRODUCT(G22:G31,AQ12:AQ21)</f>
        <v>7.2916666666666668E-3</v>
      </c>
      <c r="AK42" s="85">
        <f t="shared" si="21"/>
        <v>7.8460165895061718E-2</v>
      </c>
      <c r="AL42" s="85">
        <f t="shared" si="21"/>
        <v>6.0669968611873192E-3</v>
      </c>
      <c r="AM42" s="85">
        <f t="shared" si="21"/>
        <v>4.5864915315079061E-5</v>
      </c>
      <c r="AN42" s="99">
        <f t="shared" si="21"/>
        <v>5.7878576289586346E-8</v>
      </c>
      <c r="AO42" s="85"/>
      <c r="AP42" s="85"/>
      <c r="AQ42" s="85"/>
      <c r="AR42" s="85"/>
      <c r="AS42" s="85"/>
      <c r="AT42" s="85"/>
      <c r="AU42" s="85"/>
      <c r="AV42" s="91"/>
      <c r="AX42" s="140"/>
      <c r="AY42" s="85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91"/>
    </row>
    <row r="43" spans="2:64" x14ac:dyDescent="0.25">
      <c r="B43" s="118"/>
      <c r="C43" s="119"/>
      <c r="AC43" s="79">
        <v>41</v>
      </c>
      <c r="AD43" s="111">
        <f t="shared" si="0"/>
        <v>1.5094517834081993E-4</v>
      </c>
      <c r="AE43" s="112">
        <f t="shared" si="1"/>
        <v>0</v>
      </c>
      <c r="AF43" s="104">
        <f t="shared" si="2"/>
        <v>0</v>
      </c>
      <c r="AI43" s="90">
        <v>32</v>
      </c>
      <c r="AJ43" s="98">
        <f>SUMPRODUCT(G23:G31,AQ12:AQ20)</f>
        <v>3.6458333333333334E-3</v>
      </c>
      <c r="AK43" s="85">
        <f t="shared" si="21"/>
        <v>8.2491801697530856E-2</v>
      </c>
      <c r="AL43" s="85">
        <f t="shared" si="21"/>
        <v>9.1113720338458302E-3</v>
      </c>
      <c r="AM43" s="85">
        <f t="shared" si="21"/>
        <v>9.3582467631710874E-5</v>
      </c>
      <c r="AN43" s="99">
        <f t="shared" si="21"/>
        <v>1.6609557155557509E-7</v>
      </c>
      <c r="AO43" s="85"/>
      <c r="AP43" s="85"/>
      <c r="AQ43" s="85"/>
      <c r="AR43" s="85"/>
      <c r="AS43" s="85"/>
      <c r="AT43" s="85"/>
      <c r="AU43" s="85"/>
      <c r="AV43" s="91"/>
      <c r="AX43" s="137" t="s">
        <v>97</v>
      </c>
      <c r="AY43" s="132" t="s">
        <v>31</v>
      </c>
      <c r="AZ43" s="132" t="s">
        <v>8</v>
      </c>
      <c r="BA43" s="132" t="s">
        <v>9</v>
      </c>
      <c r="BB43" s="132" t="s">
        <v>10</v>
      </c>
      <c r="BC43" s="132" t="s">
        <v>11</v>
      </c>
      <c r="BD43" s="132" t="s">
        <v>12</v>
      </c>
      <c r="BE43" s="132" t="s">
        <v>13</v>
      </c>
      <c r="BF43" s="132" t="s">
        <v>8</v>
      </c>
      <c r="BG43" s="132" t="s">
        <v>9</v>
      </c>
      <c r="BH43" s="132" t="s">
        <v>10</v>
      </c>
      <c r="BI43" s="132" t="s">
        <v>11</v>
      </c>
      <c r="BJ43" s="132" t="s">
        <v>12</v>
      </c>
      <c r="BK43" s="132" t="s">
        <v>13</v>
      </c>
      <c r="BL43" s="91"/>
    </row>
    <row r="44" spans="2:64" x14ac:dyDescent="0.25">
      <c r="B44" s="118"/>
      <c r="C44" s="119"/>
      <c r="AC44" s="79">
        <v>42</v>
      </c>
      <c r="AD44" s="111">
        <f t="shared" si="0"/>
        <v>2.6011643661438773E-4</v>
      </c>
      <c r="AE44" s="112">
        <f t="shared" si="1"/>
        <v>0</v>
      </c>
      <c r="AF44" s="104">
        <f t="shared" si="2"/>
        <v>0</v>
      </c>
      <c r="AI44" s="90">
        <v>33</v>
      </c>
      <c r="AJ44" s="98">
        <f>SUMPRODUCT(G24:G31,AQ12:AQ19)</f>
        <v>1.6203703703703703E-3</v>
      </c>
      <c r="AK44" s="85">
        <f t="shared" si="21"/>
        <v>8.313346622085048E-2</v>
      </c>
      <c r="AL44" s="85">
        <f t="shared" si="21"/>
        <v>1.3122473628892952E-2</v>
      </c>
      <c r="AM44" s="85">
        <f t="shared" si="21"/>
        <v>1.8114516997348512E-4</v>
      </c>
      <c r="AN44" s="99">
        <f t="shared" si="21"/>
        <v>4.4078002658228374E-7</v>
      </c>
      <c r="AO44" s="85"/>
      <c r="AP44" s="85"/>
      <c r="AQ44" s="85"/>
      <c r="AR44" s="85"/>
      <c r="AS44" s="85"/>
      <c r="AT44" s="85"/>
      <c r="AU44" s="85"/>
      <c r="AV44" s="91"/>
      <c r="AX44" s="140">
        <v>1</v>
      </c>
      <c r="AY44" s="95" t="s">
        <v>33</v>
      </c>
      <c r="AZ44" s="130">
        <v>9</v>
      </c>
      <c r="BA44" s="130">
        <v>0</v>
      </c>
      <c r="BB44" s="130">
        <v>0</v>
      </c>
      <c r="BC44" s="130">
        <v>0</v>
      </c>
      <c r="BD44" s="130">
        <v>0</v>
      </c>
      <c r="BE44" s="130">
        <v>0</v>
      </c>
      <c r="BF44" s="130">
        <v>0</v>
      </c>
      <c r="BG44" s="130">
        <v>0</v>
      </c>
      <c r="BH44" s="130">
        <v>0</v>
      </c>
      <c r="BI44" s="130">
        <v>0</v>
      </c>
      <c r="BJ44" s="130">
        <v>0</v>
      </c>
      <c r="BK44" s="131">
        <v>0</v>
      </c>
      <c r="BL44" s="91"/>
    </row>
    <row r="45" spans="2:64" x14ac:dyDescent="0.25">
      <c r="B45" s="120">
        <f>SUM(AF87:AF122)</f>
        <v>2.2946177097312462E-2</v>
      </c>
      <c r="C45" s="121"/>
      <c r="AC45" s="79">
        <v>43</v>
      </c>
      <c r="AD45" s="111">
        <f t="shared" si="0"/>
        <v>4.3376092158475582E-4</v>
      </c>
      <c r="AE45" s="112">
        <f t="shared" si="1"/>
        <v>0</v>
      </c>
      <c r="AF45" s="104">
        <f t="shared" si="2"/>
        <v>0</v>
      </c>
      <c r="AI45" s="90">
        <v>34</v>
      </c>
      <c r="AJ45" s="98">
        <f>SUMPRODUCT(G25:G31,AQ12:AQ18)</f>
        <v>6.076388888888889E-4</v>
      </c>
      <c r="AK45" s="85">
        <f t="shared" si="21"/>
        <v>8.034497170781893E-2</v>
      </c>
      <c r="AL45" s="85">
        <f t="shared" si="21"/>
        <v>1.8163949006796791E-2</v>
      </c>
      <c r="AM45" s="85">
        <f t="shared" si="21"/>
        <v>3.3413616130611599E-4</v>
      </c>
      <c r="AN45" s="99">
        <f t="shared" si="21"/>
        <v>1.0924199742643545E-6</v>
      </c>
      <c r="AO45" s="85"/>
      <c r="AP45" s="85"/>
      <c r="AQ45" s="85"/>
      <c r="AR45" s="85"/>
      <c r="AS45" s="85"/>
      <c r="AT45" s="85"/>
      <c r="AU45" s="85"/>
      <c r="AV45" s="91"/>
      <c r="AX45" s="140">
        <v>2</v>
      </c>
      <c r="AY45" s="98" t="s">
        <v>66</v>
      </c>
      <c r="AZ45" s="132">
        <v>9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3">
        <v>0</v>
      </c>
      <c r="BL45" s="91"/>
    </row>
    <row r="46" spans="2:64" ht="15.75" thickBot="1" x14ac:dyDescent="0.3">
      <c r="B46" s="122"/>
      <c r="C46" s="123"/>
      <c r="AC46" s="79">
        <v>44</v>
      </c>
      <c r="AD46" s="111">
        <f t="shared" si="0"/>
        <v>7.0107214813230271E-4</v>
      </c>
      <c r="AE46" s="112">
        <f t="shared" si="1"/>
        <v>0</v>
      </c>
      <c r="AF46" s="104">
        <f t="shared" si="2"/>
        <v>0</v>
      </c>
      <c r="AI46" s="90">
        <v>35</v>
      </c>
      <c r="AJ46" s="98">
        <f>SUMPRODUCT(G26:G31,AQ12:AQ17)</f>
        <v>1.7361111111111109E-4</v>
      </c>
      <c r="AK46" s="85">
        <f t="shared" si="21"/>
        <v>7.4479970421810704E-2</v>
      </c>
      <c r="AL46" s="85">
        <f t="shared" si="21"/>
        <v>2.4207683482415025E-2</v>
      </c>
      <c r="AM46" s="85">
        <f t="shared" si="21"/>
        <v>5.8949909863656664E-4</v>
      </c>
      <c r="AN46" s="99">
        <f t="shared" si="21"/>
        <v>2.5479628801424528E-6</v>
      </c>
      <c r="AO46" s="85"/>
      <c r="AP46" s="85"/>
      <c r="AQ46" s="85"/>
      <c r="AR46" s="85"/>
      <c r="AS46" s="85"/>
      <c r="AT46" s="85"/>
      <c r="AU46" s="85"/>
      <c r="AV46" s="91"/>
      <c r="AX46" s="140">
        <v>3</v>
      </c>
      <c r="AY46" s="98" t="s">
        <v>67</v>
      </c>
      <c r="AZ46" s="132">
        <v>9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3">
        <v>0</v>
      </c>
      <c r="BL46" s="91"/>
    </row>
    <row r="47" spans="2:64" x14ac:dyDescent="0.25">
      <c r="AC47" s="79">
        <v>45</v>
      </c>
      <c r="AD47" s="111">
        <f t="shared" si="0"/>
        <v>1.0998029799990667E-3</v>
      </c>
      <c r="AE47" s="112">
        <f t="shared" si="1"/>
        <v>0</v>
      </c>
      <c r="AF47" s="104">
        <f t="shared" si="2"/>
        <v>0</v>
      </c>
      <c r="AI47" s="90">
        <v>36</v>
      </c>
      <c r="AJ47" s="98">
        <f>SUMPRODUCT(G27:G31,AQ12:AQ16)</f>
        <v>2.8935185185185186E-5</v>
      </c>
      <c r="AK47" s="85">
        <f t="shared" si="21"/>
        <v>6.622165423525378E-2</v>
      </c>
      <c r="AL47" s="85">
        <f t="shared" si="21"/>
        <v>3.1110356226264412E-2</v>
      </c>
      <c r="AM47" s="85">
        <f t="shared" si="21"/>
        <v>9.9778436230382912E-4</v>
      </c>
      <c r="AN47" s="99">
        <f t="shared" si="21"/>
        <v>5.6271099924339228E-6</v>
      </c>
      <c r="AO47" s="85"/>
      <c r="AP47" s="85"/>
      <c r="AQ47" s="85"/>
      <c r="AR47" s="85"/>
      <c r="AS47" s="85"/>
      <c r="AT47" s="85"/>
      <c r="AU47" s="85"/>
      <c r="AV47" s="91"/>
      <c r="AX47" s="140">
        <v>4</v>
      </c>
      <c r="AY47" s="98" t="s">
        <v>68</v>
      </c>
      <c r="AZ47" s="132">
        <v>9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3">
        <v>0</v>
      </c>
      <c r="BL47" s="91"/>
    </row>
    <row r="48" spans="2:64" ht="15.75" thickBot="1" x14ac:dyDescent="0.3">
      <c r="AC48" s="79">
        <v>46</v>
      </c>
      <c r="AD48" s="111">
        <f t="shared" si="0"/>
        <v>1.6766591264971028E-3</v>
      </c>
      <c r="AE48" s="112">
        <f t="shared" si="1"/>
        <v>0</v>
      </c>
      <c r="AF48" s="104">
        <f t="shared" si="2"/>
        <v>0</v>
      </c>
      <c r="AI48" s="90">
        <v>37</v>
      </c>
      <c r="AJ48" s="98">
        <f>SUMPRODUCT(G28:G31,AQ12:AQ15)</f>
        <v>0</v>
      </c>
      <c r="AK48" s="85">
        <f t="shared" si="21"/>
        <v>5.6462191358024688E-2</v>
      </c>
      <c r="AL48" s="85">
        <f t="shared" si="21"/>
        <v>3.8602997649462727E-2</v>
      </c>
      <c r="AM48" s="85">
        <f t="shared" si="21"/>
        <v>1.6244424558533354E-3</v>
      </c>
      <c r="AN48" s="99">
        <f t="shared" si="21"/>
        <v>1.1825484957827832E-5</v>
      </c>
      <c r="AO48" s="85"/>
      <c r="AP48" s="85"/>
      <c r="AQ48" s="85"/>
      <c r="AR48" s="85"/>
      <c r="AS48" s="85"/>
      <c r="AT48" s="85"/>
      <c r="AU48" s="85"/>
      <c r="AV48" s="91"/>
      <c r="AX48" s="140">
        <v>5</v>
      </c>
      <c r="AY48" s="98" t="s">
        <v>64</v>
      </c>
      <c r="AZ48" s="132">
        <v>12</v>
      </c>
      <c r="BA48" s="132">
        <v>9</v>
      </c>
      <c r="BB48" s="132">
        <v>16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3">
        <v>0</v>
      </c>
      <c r="BL48" s="91"/>
    </row>
    <row r="49" spans="2:64" x14ac:dyDescent="0.25">
      <c r="B49" s="116" t="s">
        <v>29</v>
      </c>
      <c r="C49" s="117"/>
      <c r="AC49" s="79">
        <v>47</v>
      </c>
      <c r="AD49" s="111">
        <f t="shared" si="0"/>
        <v>2.486727671512888E-3</v>
      </c>
      <c r="AE49" s="112">
        <f t="shared" si="1"/>
        <v>0</v>
      </c>
      <c r="AF49" s="104">
        <f t="shared" si="2"/>
        <v>0</v>
      </c>
      <c r="AI49" s="90">
        <v>38</v>
      </c>
      <c r="AJ49" s="98">
        <f>SUMPRODUCT(G29:G31,AQ12:AQ14)</f>
        <v>0</v>
      </c>
      <c r="AK49" s="85">
        <f t="shared" si="21"/>
        <v>4.6141975308641982E-2</v>
      </c>
      <c r="AL49" s="85">
        <f t="shared" si="21"/>
        <v>4.6298445224979987E-2</v>
      </c>
      <c r="AM49" s="85">
        <f t="shared" si="21"/>
        <v>2.549395988965798E-3</v>
      </c>
      <c r="AN49" s="99">
        <f t="shared" si="21"/>
        <v>2.3744751900824255E-5</v>
      </c>
      <c r="AO49" s="85"/>
      <c r="AP49" s="85"/>
      <c r="AQ49" s="85"/>
      <c r="AR49" s="85"/>
      <c r="AS49" s="85"/>
      <c r="AT49" s="85"/>
      <c r="AU49" s="85"/>
      <c r="AV49" s="91"/>
      <c r="AX49" s="140">
        <v>6</v>
      </c>
      <c r="AY49" s="98" t="s">
        <v>38</v>
      </c>
      <c r="AZ49" s="132">
        <v>13</v>
      </c>
      <c r="BA49" s="132">
        <v>13</v>
      </c>
      <c r="BB49" s="132">
        <v>14</v>
      </c>
      <c r="BC49" s="132">
        <v>0</v>
      </c>
      <c r="BD49" s="132">
        <v>14</v>
      </c>
      <c r="BE49" s="132">
        <v>0</v>
      </c>
      <c r="BF49" s="132">
        <v>0</v>
      </c>
      <c r="BG49" s="132">
        <v>0</v>
      </c>
      <c r="BH49" s="132">
        <v>0</v>
      </c>
      <c r="BI49" s="132">
        <v>0</v>
      </c>
      <c r="BJ49" s="132">
        <v>0</v>
      </c>
      <c r="BK49" s="133">
        <v>0</v>
      </c>
      <c r="BL49" s="91"/>
    </row>
    <row r="50" spans="2:64" x14ac:dyDescent="0.25">
      <c r="B50" s="118"/>
      <c r="C50" s="119"/>
      <c r="AC50" s="79">
        <v>48</v>
      </c>
      <c r="AD50" s="111">
        <f t="shared" si="0"/>
        <v>3.5915972328509956E-3</v>
      </c>
      <c r="AE50" s="112">
        <f t="shared" si="1"/>
        <v>0</v>
      </c>
      <c r="AF50" s="104">
        <f t="shared" si="2"/>
        <v>0</v>
      </c>
      <c r="AI50" s="90">
        <v>39</v>
      </c>
      <c r="AJ50" s="98">
        <f>SUMPRODUCT(G30:G31,AQ12:AQ13)</f>
        <v>0</v>
      </c>
      <c r="AK50" s="85">
        <f t="shared" ref="AK50:AN65" si="22">SUMPRODUCT(AJ30:AJ49,AR$12:AR$31)</f>
        <v>3.6112316743827158E-2</v>
      </c>
      <c r="AL50" s="85">
        <f t="shared" si="22"/>
        <v>5.3718955205634314E-2</v>
      </c>
      <c r="AM50" s="85">
        <f t="shared" si="22"/>
        <v>3.8641099604411712E-3</v>
      </c>
      <c r="AN50" s="99">
        <f t="shared" si="22"/>
        <v>4.5710203334930234E-5</v>
      </c>
      <c r="AO50" s="85"/>
      <c r="AP50" s="85"/>
      <c r="AQ50" s="85"/>
      <c r="AR50" s="85"/>
      <c r="AS50" s="85"/>
      <c r="AT50" s="85"/>
      <c r="AU50" s="85"/>
      <c r="AV50" s="91"/>
      <c r="AX50" s="140">
        <v>7</v>
      </c>
      <c r="AY50" s="98" t="s">
        <v>69</v>
      </c>
      <c r="AZ50" s="132">
        <v>13</v>
      </c>
      <c r="BA50" s="132">
        <v>13</v>
      </c>
      <c r="BB50" s="132">
        <v>14</v>
      </c>
      <c r="BC50" s="132">
        <v>0</v>
      </c>
      <c r="BD50" s="132">
        <v>14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3">
        <v>0</v>
      </c>
      <c r="BL50" s="91"/>
    </row>
    <row r="51" spans="2:64" x14ac:dyDescent="0.25">
      <c r="B51" s="118"/>
      <c r="C51" s="119"/>
      <c r="AC51" s="79">
        <v>49</v>
      </c>
      <c r="AD51" s="111">
        <f t="shared" si="0"/>
        <v>5.0559044634979206E-3</v>
      </c>
      <c r="AE51" s="112">
        <f t="shared" si="1"/>
        <v>0</v>
      </c>
      <c r="AF51" s="104">
        <f t="shared" si="2"/>
        <v>0</v>
      </c>
      <c r="AI51" s="90">
        <v>40</v>
      </c>
      <c r="AJ51" s="98">
        <f>SUMPRODUCT(G31:G31,AQ12:AQ12)</f>
        <v>0</v>
      </c>
      <c r="AK51" s="85">
        <f t="shared" si="22"/>
        <v>2.7036313657407409E-2</v>
      </c>
      <c r="AL51" s="85">
        <f t="shared" si="22"/>
        <v>6.0342494207009219E-2</v>
      </c>
      <c r="AM51" s="85">
        <f t="shared" si="22"/>
        <v>5.6655443632513923E-3</v>
      </c>
      <c r="AN51" s="99">
        <f t="shared" si="22"/>
        <v>8.4607243010691781E-5</v>
      </c>
      <c r="AO51" s="85"/>
      <c r="AP51" s="85"/>
      <c r="AQ51" s="85"/>
      <c r="AR51" s="85"/>
      <c r="AS51" s="85"/>
      <c r="AT51" s="85"/>
      <c r="AU51" s="85"/>
      <c r="AV51" s="91"/>
      <c r="AX51" s="140">
        <v>8</v>
      </c>
      <c r="AY51" s="98" t="s">
        <v>70</v>
      </c>
      <c r="AZ51" s="132">
        <v>13</v>
      </c>
      <c r="BA51" s="132">
        <v>13</v>
      </c>
      <c r="BB51" s="132">
        <v>14</v>
      </c>
      <c r="BC51" s="132">
        <v>0</v>
      </c>
      <c r="BD51" s="132">
        <v>14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3">
        <v>0</v>
      </c>
      <c r="BL51" s="91"/>
    </row>
    <row r="52" spans="2:64" x14ac:dyDescent="0.25">
      <c r="B52" s="120">
        <f>SUM(AF92:AF122)</f>
        <v>1.3856152124034204E-3</v>
      </c>
      <c r="C52" s="121"/>
      <c r="AC52" s="79">
        <v>50</v>
      </c>
      <c r="AD52" s="111">
        <f t="shared" si="0"/>
        <v>6.94219866959595E-3</v>
      </c>
      <c r="AE52" s="112">
        <f t="shared" si="1"/>
        <v>0</v>
      </c>
      <c r="AF52" s="104">
        <f t="shared" si="2"/>
        <v>0</v>
      </c>
      <c r="AI52" s="90">
        <v>41</v>
      </c>
      <c r="AJ52" s="98"/>
      <c r="AK52" s="85">
        <f>SUMPRODUCT(AJ32:AJ51,AR12:AR31)</f>
        <v>1.9335937500000001E-2</v>
      </c>
      <c r="AL52" s="85">
        <f t="shared" si="22"/>
        <v>6.5661719702598695E-2</v>
      </c>
      <c r="AM52" s="85">
        <f t="shared" si="22"/>
        <v>8.0467436490168198E-3</v>
      </c>
      <c r="AN52" s="99">
        <f t="shared" si="22"/>
        <v>1.5094517834081993E-4</v>
      </c>
      <c r="AO52" s="85"/>
      <c r="AP52" s="85"/>
      <c r="AQ52" s="85"/>
      <c r="AR52" s="85"/>
      <c r="AS52" s="85"/>
      <c r="AT52" s="85"/>
      <c r="AU52" s="85"/>
      <c r="AV52" s="91"/>
      <c r="AX52" s="140">
        <v>9</v>
      </c>
      <c r="AY52" s="98" t="s">
        <v>71</v>
      </c>
      <c r="AZ52" s="132">
        <v>13</v>
      </c>
      <c r="BA52" s="132">
        <v>13</v>
      </c>
      <c r="BB52" s="132">
        <v>14</v>
      </c>
      <c r="BC52" s="132">
        <v>0</v>
      </c>
      <c r="BD52" s="132">
        <v>14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3">
        <v>0</v>
      </c>
      <c r="BL52" s="91"/>
    </row>
    <row r="53" spans="2:64" ht="15.75" thickBot="1" x14ac:dyDescent="0.3">
      <c r="B53" s="122"/>
      <c r="C53" s="123"/>
      <c r="AC53" s="79">
        <v>51</v>
      </c>
      <c r="AD53" s="111">
        <f t="shared" si="0"/>
        <v>9.3042486402080699E-3</v>
      </c>
      <c r="AE53" s="112">
        <f t="shared" si="1"/>
        <v>0</v>
      </c>
      <c r="AF53" s="104">
        <f t="shared" si="2"/>
        <v>0</v>
      </c>
      <c r="AI53" s="90">
        <v>42</v>
      </c>
      <c r="AJ53" s="98"/>
      <c r="AK53" s="85">
        <f>SUMPRODUCT(AJ33:AJ51,AR12:AR30)</f>
        <v>1.3186674811385458E-2</v>
      </c>
      <c r="AL53" s="85">
        <f t="shared" si="22"/>
        <v>6.9246576176737226E-2</v>
      </c>
      <c r="AM53" s="85">
        <f t="shared" si="22"/>
        <v>1.1084384122133925E-2</v>
      </c>
      <c r="AN53" s="99">
        <f t="shared" si="22"/>
        <v>2.6011643661438773E-4</v>
      </c>
      <c r="AO53" s="85"/>
      <c r="AP53" s="85"/>
      <c r="AQ53" s="85"/>
      <c r="AR53" s="85"/>
      <c r="AS53" s="85"/>
      <c r="AT53" s="85"/>
      <c r="AU53" s="85"/>
      <c r="AV53" s="91"/>
      <c r="AX53" s="140">
        <v>10</v>
      </c>
      <c r="AY53" s="98" t="s">
        <v>42</v>
      </c>
      <c r="AZ53" s="132">
        <v>12</v>
      </c>
      <c r="BA53" s="132">
        <v>0</v>
      </c>
      <c r="BB53" s="132">
        <v>9</v>
      </c>
      <c r="BC53" s="132">
        <v>0</v>
      </c>
      <c r="BD53" s="132">
        <v>13</v>
      </c>
      <c r="BE53" s="132">
        <v>17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3">
        <v>0</v>
      </c>
      <c r="BL53" s="91"/>
    </row>
    <row r="54" spans="2:64" x14ac:dyDescent="0.25">
      <c r="AC54" s="79">
        <v>52</v>
      </c>
      <c r="AD54" s="111">
        <f t="shared" si="0"/>
        <v>1.2179202025018368E-2</v>
      </c>
      <c r="AE54" s="112">
        <f t="shared" si="1"/>
        <v>0</v>
      </c>
      <c r="AF54" s="104">
        <f t="shared" si="2"/>
        <v>0</v>
      </c>
      <c r="AI54" s="90">
        <v>43</v>
      </c>
      <c r="AJ54" s="98"/>
      <c r="AK54" s="85">
        <f>SUMPRODUCT(AJ34:AJ51,AR12:AR29)</f>
        <v>8.5543659979423845E-3</v>
      </c>
      <c r="AL54" s="85">
        <f t="shared" si="22"/>
        <v>7.0800148664932949E-2</v>
      </c>
      <c r="AM54" s="85">
        <f t="shared" si="22"/>
        <v>1.4824298999755386E-2</v>
      </c>
      <c r="AN54" s="99">
        <f t="shared" si="22"/>
        <v>4.3376092158475582E-4</v>
      </c>
      <c r="AO54" s="85"/>
      <c r="AP54" s="85"/>
      <c r="AQ54" s="85"/>
      <c r="AR54" s="85"/>
      <c r="AS54" s="85"/>
      <c r="AT54" s="85"/>
      <c r="AU54" s="85"/>
      <c r="AV54" s="91"/>
      <c r="AX54" s="140">
        <v>11</v>
      </c>
      <c r="AY54" s="98" t="s">
        <v>72</v>
      </c>
      <c r="AZ54" s="132">
        <v>12</v>
      </c>
      <c r="BA54" s="132">
        <v>0</v>
      </c>
      <c r="BB54" s="132">
        <v>9</v>
      </c>
      <c r="BC54" s="132">
        <v>0</v>
      </c>
      <c r="BD54" s="132">
        <v>13</v>
      </c>
      <c r="BE54" s="132">
        <v>17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3">
        <v>0</v>
      </c>
      <c r="BL54" s="91"/>
    </row>
    <row r="55" spans="2:64" x14ac:dyDescent="0.25">
      <c r="AC55" s="79">
        <v>53</v>
      </c>
      <c r="AD55" s="111">
        <f t="shared" si="0"/>
        <v>1.5579308396206285E-2</v>
      </c>
      <c r="AE55" s="112">
        <f t="shared" si="1"/>
        <v>0</v>
      </c>
      <c r="AF55" s="104">
        <f t="shared" si="2"/>
        <v>0</v>
      </c>
      <c r="AI55" s="90">
        <v>44</v>
      </c>
      <c r="AJ55" s="98"/>
      <c r="AK55" s="85">
        <f>SUMPRODUCT(AJ35:AJ51,AR12:AR28)</f>
        <v>5.2621849279835386E-3</v>
      </c>
      <c r="AL55" s="85">
        <f t="shared" si="22"/>
        <v>7.0198083966811445E-2</v>
      </c>
      <c r="AM55" s="85">
        <f t="shared" si="22"/>
        <v>1.92667046218396E-2</v>
      </c>
      <c r="AN55" s="99">
        <f t="shared" si="22"/>
        <v>7.0107214813230271E-4</v>
      </c>
      <c r="AO55" s="85"/>
      <c r="AP55" s="85"/>
      <c r="AQ55" s="85"/>
      <c r="AR55" s="85"/>
      <c r="AS55" s="85"/>
      <c r="AT55" s="85"/>
      <c r="AU55" s="85"/>
      <c r="AV55" s="91"/>
      <c r="AX55" s="140">
        <v>12</v>
      </c>
      <c r="AY55" s="98" t="s">
        <v>73</v>
      </c>
      <c r="AZ55" s="132">
        <v>12</v>
      </c>
      <c r="BA55" s="132">
        <v>0</v>
      </c>
      <c r="BB55" s="132">
        <v>9</v>
      </c>
      <c r="BC55" s="132">
        <v>0</v>
      </c>
      <c r="BD55" s="132">
        <v>13</v>
      </c>
      <c r="BE55" s="132">
        <v>17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3">
        <v>0</v>
      </c>
      <c r="BL55" s="91"/>
    </row>
    <row r="56" spans="2:64" x14ac:dyDescent="0.25">
      <c r="AC56" s="79">
        <v>54</v>
      </c>
      <c r="AD56" s="111">
        <f t="shared" si="0"/>
        <v>1.9484179079097011E-2</v>
      </c>
      <c r="AE56" s="112">
        <f t="shared" si="1"/>
        <v>0</v>
      </c>
      <c r="AF56" s="104">
        <f t="shared" si="2"/>
        <v>0</v>
      </c>
      <c r="AI56" s="90">
        <v>45</v>
      </c>
      <c r="AJ56" s="98"/>
      <c r="AK56" s="85">
        <f>SUMPRODUCT(AJ36:AJ51,AR12:AR27)</f>
        <v>3.0576185270919072E-3</v>
      </c>
      <c r="AL56" s="85">
        <f t="shared" si="22"/>
        <v>6.7504459848759094E-2</v>
      </c>
      <c r="AM56" s="85">
        <f t="shared" si="22"/>
        <v>2.4353399122423788E-2</v>
      </c>
      <c r="AN56" s="99">
        <f t="shared" si="22"/>
        <v>1.0998029799990667E-3</v>
      </c>
      <c r="AO56" s="85"/>
      <c r="AP56" s="85"/>
      <c r="AQ56" s="85"/>
      <c r="AR56" s="85"/>
      <c r="AS56" s="85"/>
      <c r="AT56" s="85"/>
      <c r="AU56" s="85"/>
      <c r="AV56" s="91"/>
      <c r="AX56" s="140">
        <v>13</v>
      </c>
      <c r="AY56" s="98" t="s">
        <v>74</v>
      </c>
      <c r="AZ56" s="132">
        <v>12</v>
      </c>
      <c r="BA56" s="132">
        <v>0</v>
      </c>
      <c r="BB56" s="132">
        <v>9</v>
      </c>
      <c r="BC56" s="132">
        <v>0</v>
      </c>
      <c r="BD56" s="132">
        <v>13</v>
      </c>
      <c r="BE56" s="132">
        <v>17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3">
        <v>0</v>
      </c>
      <c r="BL56" s="91"/>
    </row>
    <row r="57" spans="2:64" x14ac:dyDescent="0.25">
      <c r="AC57" s="79">
        <v>55</v>
      </c>
      <c r="AD57" s="111">
        <f t="shared" si="0"/>
        <v>2.3834720788230665E-2</v>
      </c>
      <c r="AE57" s="112">
        <f t="shared" si="1"/>
        <v>0</v>
      </c>
      <c r="AF57" s="104">
        <f t="shared" si="2"/>
        <v>0</v>
      </c>
      <c r="AI57" s="90">
        <v>46</v>
      </c>
      <c r="AJ57" s="98"/>
      <c r="AK57" s="85">
        <f>SUMPRODUCT(AJ37:AJ51,AR12:AR26)</f>
        <v>1.6698013117283951E-3</v>
      </c>
      <c r="AL57" s="85">
        <f t="shared" si="22"/>
        <v>6.2961193585319486E-2</v>
      </c>
      <c r="AM57" s="85">
        <f t="shared" si="22"/>
        <v>2.9959436407678564E-2</v>
      </c>
      <c r="AN57" s="99">
        <f t="shared" si="22"/>
        <v>1.6766591264971028E-3</v>
      </c>
      <c r="AO57" s="85"/>
      <c r="AP57" s="85"/>
      <c r="AQ57" s="85"/>
      <c r="AR57" s="85"/>
      <c r="AS57" s="85"/>
      <c r="AT57" s="85"/>
      <c r="AU57" s="85"/>
      <c r="AV57" s="91"/>
      <c r="AX57" s="140">
        <v>14</v>
      </c>
      <c r="AY57" s="98" t="s">
        <v>43</v>
      </c>
      <c r="AZ57" s="132">
        <v>12</v>
      </c>
      <c r="BA57" s="132">
        <v>0</v>
      </c>
      <c r="BB57" s="132">
        <v>14</v>
      </c>
      <c r="BC57" s="132">
        <v>0</v>
      </c>
      <c r="BD57" s="132">
        <v>0</v>
      </c>
      <c r="BE57" s="132">
        <v>14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3">
        <v>0</v>
      </c>
      <c r="BL57" s="91"/>
    </row>
    <row r="58" spans="2:64" x14ac:dyDescent="0.25">
      <c r="AC58" s="79">
        <v>56</v>
      </c>
      <c r="AD58" s="111">
        <f t="shared" si="0"/>
        <v>2.8529892794035998E-2</v>
      </c>
      <c r="AE58" s="112">
        <f t="shared" si="1"/>
        <v>0</v>
      </c>
      <c r="AF58" s="104">
        <f t="shared" si="2"/>
        <v>0</v>
      </c>
      <c r="AI58" s="90">
        <v>47</v>
      </c>
      <c r="AJ58" s="98"/>
      <c r="AK58" s="85">
        <f>SUMPRODUCT(AJ38:AJ51,AR12:AR25)</f>
        <v>8.5117669753086405E-4</v>
      </c>
      <c r="AL58" s="85">
        <f t="shared" si="22"/>
        <v>5.6953464363283038E-2</v>
      </c>
      <c r="AM58" s="85">
        <f t="shared" si="22"/>
        <v>3.5891570267110991E-2</v>
      </c>
      <c r="AN58" s="99">
        <f t="shared" si="22"/>
        <v>2.486727671512888E-3</v>
      </c>
      <c r="AO58" s="85"/>
      <c r="AP58" s="85"/>
      <c r="AQ58" s="85"/>
      <c r="AR58" s="85"/>
      <c r="AS58" s="85"/>
      <c r="AT58" s="85"/>
      <c r="AU58" s="85"/>
      <c r="AV58" s="91"/>
      <c r="AX58" s="140">
        <v>15</v>
      </c>
      <c r="AY58" s="98" t="s">
        <v>34</v>
      </c>
      <c r="AZ58" s="132">
        <v>0</v>
      </c>
      <c r="BA58" s="132">
        <v>0</v>
      </c>
      <c r="BB58" s="132">
        <v>0</v>
      </c>
      <c r="BC58" s="132">
        <v>0</v>
      </c>
      <c r="BD58" s="132">
        <v>9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3">
        <v>0</v>
      </c>
      <c r="BL58" s="91"/>
    </row>
    <row r="59" spans="2:64" x14ac:dyDescent="0.25">
      <c r="AC59" s="79">
        <v>57</v>
      </c>
      <c r="AD59" s="111">
        <f t="shared" si="0"/>
        <v>3.3427264265410685E-2</v>
      </c>
      <c r="AE59" s="112">
        <f t="shared" si="1"/>
        <v>0</v>
      </c>
      <c r="AF59" s="104">
        <f t="shared" si="2"/>
        <v>0</v>
      </c>
      <c r="AI59" s="90">
        <v>48</v>
      </c>
      <c r="AJ59" s="98"/>
      <c r="AK59" s="85">
        <f>SUMPRODUCT(AJ39:AJ51,AR12:AR24)</f>
        <v>4.0107381687242799E-4</v>
      </c>
      <c r="AL59" s="85">
        <f t="shared" si="22"/>
        <v>4.9957835104373072E-2</v>
      </c>
      <c r="AM59" s="85">
        <f t="shared" si="22"/>
        <v>4.189506462039299E-2</v>
      </c>
      <c r="AN59" s="99">
        <f t="shared" si="22"/>
        <v>3.5915972328509956E-3</v>
      </c>
      <c r="AO59" s="85"/>
      <c r="AP59" s="85"/>
      <c r="AQ59" s="85"/>
      <c r="AR59" s="85"/>
      <c r="AS59" s="85"/>
      <c r="AT59" s="85"/>
      <c r="AU59" s="85"/>
      <c r="AV59" s="91"/>
      <c r="AX59" s="140">
        <v>16</v>
      </c>
      <c r="AY59" s="98" t="s">
        <v>75</v>
      </c>
      <c r="AZ59" s="132">
        <v>0</v>
      </c>
      <c r="BA59" s="132">
        <v>0</v>
      </c>
      <c r="BB59" s="132">
        <v>0</v>
      </c>
      <c r="BC59" s="132">
        <v>0</v>
      </c>
      <c r="BD59" s="132">
        <v>9</v>
      </c>
      <c r="BE59" s="132">
        <v>0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3">
        <v>0</v>
      </c>
      <c r="BL59" s="91"/>
    </row>
    <row r="60" spans="2:64" x14ac:dyDescent="0.25">
      <c r="AC60" s="79">
        <v>58</v>
      </c>
      <c r="AD60" s="111">
        <f t="shared" si="0"/>
        <v>3.8347985140126911E-2</v>
      </c>
      <c r="AE60" s="112">
        <f t="shared" si="1"/>
        <v>0</v>
      </c>
      <c r="AF60" s="104">
        <f t="shared" si="2"/>
        <v>0</v>
      </c>
      <c r="AI60" s="90">
        <v>49</v>
      </c>
      <c r="AJ60" s="98"/>
      <c r="AK60" s="85">
        <f>SUMPRODUCT(AJ40:AJ51,AR12:AR23)</f>
        <v>1.7240547839506172E-4</v>
      </c>
      <c r="AL60" s="85">
        <f t="shared" si="22"/>
        <v>4.2482329294314884E-2</v>
      </c>
      <c r="AM60" s="85">
        <f t="shared" si="22"/>
        <v>4.7669326878785362E-2</v>
      </c>
      <c r="AN60" s="99">
        <f t="shared" si="22"/>
        <v>5.0559044634979206E-3</v>
      </c>
      <c r="AO60" s="85"/>
      <c r="AP60" s="85"/>
      <c r="AQ60" s="85"/>
      <c r="AR60" s="85"/>
      <c r="AS60" s="85"/>
      <c r="AT60" s="85"/>
      <c r="AU60" s="85"/>
      <c r="AV60" s="91"/>
      <c r="AX60" s="140">
        <v>17</v>
      </c>
      <c r="AY60" s="98" t="s">
        <v>77</v>
      </c>
      <c r="AZ60" s="132">
        <v>0</v>
      </c>
      <c r="BA60" s="132">
        <v>0</v>
      </c>
      <c r="BB60" s="132">
        <v>0</v>
      </c>
      <c r="BC60" s="132">
        <v>0</v>
      </c>
      <c r="BD60" s="132">
        <v>9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3">
        <v>0</v>
      </c>
      <c r="BL60" s="91"/>
    </row>
    <row r="61" spans="2:64" x14ac:dyDescent="0.25">
      <c r="AC61" s="79">
        <v>59</v>
      </c>
      <c r="AD61" s="111">
        <f t="shared" si="0"/>
        <v>4.3086262233748437E-2</v>
      </c>
      <c r="AE61" s="112">
        <f t="shared" si="1"/>
        <v>0</v>
      </c>
      <c r="AF61" s="104">
        <f t="shared" si="2"/>
        <v>0</v>
      </c>
      <c r="AI61" s="90">
        <v>50</v>
      </c>
      <c r="AJ61" s="98"/>
      <c r="AK61" s="85">
        <f>SUMPRODUCT(AJ41:AJ51,AR12:AR22)</f>
        <v>6.6309799382716059E-5</v>
      </c>
      <c r="AL61" s="85">
        <f t="shared" si="22"/>
        <v>3.5008413009283076E-2</v>
      </c>
      <c r="AM61" s="85">
        <f t="shared" si="22"/>
        <v>5.2891415957010954E-2</v>
      </c>
      <c r="AN61" s="99">
        <f t="shared" si="22"/>
        <v>6.94219866959595E-3</v>
      </c>
      <c r="AO61" s="85"/>
      <c r="AP61" s="85"/>
      <c r="AQ61" s="85"/>
      <c r="AR61" s="85"/>
      <c r="AS61" s="85"/>
      <c r="AT61" s="85"/>
      <c r="AU61" s="85"/>
      <c r="AV61" s="91"/>
      <c r="AX61" s="140">
        <v>18</v>
      </c>
      <c r="AY61" s="98" t="s">
        <v>76</v>
      </c>
      <c r="AZ61" s="132">
        <v>0</v>
      </c>
      <c r="BA61" s="132">
        <v>0</v>
      </c>
      <c r="BB61" s="132">
        <v>0</v>
      </c>
      <c r="BC61" s="132">
        <v>0</v>
      </c>
      <c r="BD61" s="132">
        <v>9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3">
        <v>0</v>
      </c>
      <c r="BL61" s="91"/>
    </row>
    <row r="62" spans="2:64" x14ac:dyDescent="0.25">
      <c r="AC62" s="79">
        <v>60</v>
      </c>
      <c r="AD62" s="111">
        <f t="shared" si="0"/>
        <v>4.7422819493669131E-2</v>
      </c>
      <c r="AE62" s="112">
        <f t="shared" si="1"/>
        <v>0</v>
      </c>
      <c r="AF62" s="104">
        <f t="shared" si="2"/>
        <v>0</v>
      </c>
      <c r="AI62" s="90">
        <v>51</v>
      </c>
      <c r="AJ62" s="98"/>
      <c r="AK62" s="85">
        <f>SUMPRODUCT(AJ42:AJ51,AR12:AR21)</f>
        <v>2.2103266460905347E-5</v>
      </c>
      <c r="AL62" s="85">
        <f t="shared" si="22"/>
        <v>2.7943651505264702E-2</v>
      </c>
      <c r="AM62" s="85">
        <f t="shared" si="22"/>
        <v>5.7245058926162655E-2</v>
      </c>
      <c r="AN62" s="99">
        <f t="shared" si="22"/>
        <v>9.3042486402080699E-3</v>
      </c>
      <c r="AO62" s="85"/>
      <c r="AP62" s="85"/>
      <c r="AQ62" s="85"/>
      <c r="AR62" s="85"/>
      <c r="AS62" s="85"/>
      <c r="AT62" s="85"/>
      <c r="AU62" s="85"/>
      <c r="AV62" s="91"/>
      <c r="AX62" s="140">
        <v>19</v>
      </c>
      <c r="AY62" s="98" t="s">
        <v>44</v>
      </c>
      <c r="AZ62" s="132">
        <v>0</v>
      </c>
      <c r="BA62" s="132">
        <v>0</v>
      </c>
      <c r="BB62" s="132">
        <v>0</v>
      </c>
      <c r="BC62" s="132">
        <v>0</v>
      </c>
      <c r="BD62" s="132">
        <v>12</v>
      </c>
      <c r="BE62" s="132">
        <v>15</v>
      </c>
      <c r="BF62" s="132">
        <v>0</v>
      </c>
      <c r="BG62" s="132">
        <v>0</v>
      </c>
      <c r="BH62" s="132">
        <v>0</v>
      </c>
      <c r="BI62" s="132">
        <v>0</v>
      </c>
      <c r="BJ62" s="132">
        <v>0</v>
      </c>
      <c r="BK62" s="133">
        <v>0</v>
      </c>
      <c r="BL62" s="91"/>
    </row>
    <row r="63" spans="2:64" x14ac:dyDescent="0.25">
      <c r="AC63" s="79">
        <v>61</v>
      </c>
      <c r="AD63" s="111">
        <f t="shared" si="0"/>
        <v>5.1141210970048048E-2</v>
      </c>
      <c r="AE63" s="112">
        <f t="shared" si="1"/>
        <v>0</v>
      </c>
      <c r="AF63" s="104">
        <f t="shared" si="2"/>
        <v>0</v>
      </c>
      <c r="AI63" s="90">
        <v>52</v>
      </c>
      <c r="AJ63" s="98"/>
      <c r="AK63" s="85">
        <f>SUMPRODUCT(AJ43:AJ51,AR12:AR20)</f>
        <v>6.0281635802469132E-6</v>
      </c>
      <c r="AL63" s="85">
        <f t="shared" si="22"/>
        <v>2.1590987910331885E-2</v>
      </c>
      <c r="AM63" s="85">
        <f t="shared" si="22"/>
        <v>6.0451662635253041E-2</v>
      </c>
      <c r="AN63" s="99">
        <f t="shared" si="22"/>
        <v>1.2179202025018368E-2</v>
      </c>
      <c r="AO63" s="85"/>
      <c r="AP63" s="85"/>
      <c r="AQ63" s="85"/>
      <c r="AR63" s="85"/>
      <c r="AS63" s="85"/>
      <c r="AT63" s="85"/>
      <c r="AU63" s="85"/>
      <c r="AV63" s="91"/>
      <c r="AX63" s="140">
        <v>20</v>
      </c>
      <c r="AY63" s="98" t="s">
        <v>78</v>
      </c>
      <c r="AZ63" s="132">
        <v>0</v>
      </c>
      <c r="BA63" s="132">
        <v>0</v>
      </c>
      <c r="BB63" s="132">
        <v>0</v>
      </c>
      <c r="BC63" s="132">
        <v>0</v>
      </c>
      <c r="BD63" s="132">
        <v>12</v>
      </c>
      <c r="BE63" s="132">
        <v>15</v>
      </c>
      <c r="BF63" s="132">
        <v>0</v>
      </c>
      <c r="BG63" s="132">
        <v>0</v>
      </c>
      <c r="BH63" s="132">
        <v>0</v>
      </c>
      <c r="BI63" s="132">
        <v>0</v>
      </c>
      <c r="BJ63" s="132">
        <v>0</v>
      </c>
      <c r="BK63" s="133">
        <v>0</v>
      </c>
      <c r="BL63" s="91"/>
    </row>
    <row r="64" spans="2:64" x14ac:dyDescent="0.25">
      <c r="AC64" s="79">
        <v>62</v>
      </c>
      <c r="AD64" s="111">
        <f t="shared" si="0"/>
        <v>5.4045351573652936E-2</v>
      </c>
      <c r="AE64" s="112">
        <f t="shared" si="1"/>
        <v>0</v>
      </c>
      <c r="AF64" s="104">
        <f t="shared" si="2"/>
        <v>0</v>
      </c>
      <c r="AI64" s="90">
        <v>53</v>
      </c>
      <c r="AJ64" s="98"/>
      <c r="AK64" s="85">
        <f>SUMPRODUCT(AJ44:AJ51,AR12:AR19)</f>
        <v>1.2056327160493825E-6</v>
      </c>
      <c r="AL64" s="85">
        <f t="shared" si="22"/>
        <v>1.6136597591354211E-2</v>
      </c>
      <c r="AM64" s="85">
        <f t="shared" si="22"/>
        <v>6.2299181365531808E-2</v>
      </c>
      <c r="AN64" s="99">
        <f t="shared" si="22"/>
        <v>1.5579308396206285E-2</v>
      </c>
      <c r="AO64" s="85"/>
      <c r="AP64" s="85"/>
      <c r="AQ64" s="85"/>
      <c r="AR64" s="85"/>
      <c r="AS64" s="85"/>
      <c r="AT64" s="85"/>
      <c r="AU64" s="85"/>
      <c r="AV64" s="91"/>
      <c r="AX64" s="140">
        <v>21</v>
      </c>
      <c r="AY64" s="98" t="s">
        <v>79</v>
      </c>
      <c r="AZ64" s="132">
        <v>0</v>
      </c>
      <c r="BA64" s="132">
        <v>0</v>
      </c>
      <c r="BB64" s="132">
        <v>0</v>
      </c>
      <c r="BC64" s="132">
        <v>0</v>
      </c>
      <c r="BD64" s="132">
        <v>12</v>
      </c>
      <c r="BE64" s="132">
        <v>15</v>
      </c>
      <c r="BF64" s="132">
        <v>0</v>
      </c>
      <c r="BG64" s="132">
        <v>0</v>
      </c>
      <c r="BH64" s="132">
        <v>0</v>
      </c>
      <c r="BI64" s="132">
        <v>0</v>
      </c>
      <c r="BJ64" s="132">
        <v>0</v>
      </c>
      <c r="BK64" s="133">
        <v>0</v>
      </c>
      <c r="BL64" s="91"/>
    </row>
    <row r="65" spans="29:64" x14ac:dyDescent="0.25">
      <c r="AC65" s="79">
        <v>63</v>
      </c>
      <c r="AD65" s="111">
        <f t="shared" si="0"/>
        <v>5.5976329220315202E-2</v>
      </c>
      <c r="AE65" s="112">
        <f t="shared" si="1"/>
        <v>0</v>
      </c>
      <c r="AF65" s="104">
        <f t="shared" si="2"/>
        <v>0</v>
      </c>
      <c r="AI65" s="90">
        <v>54</v>
      </c>
      <c r="AJ65" s="98"/>
      <c r="AK65" s="85">
        <f>SUMPRODUCT(AJ45:AJ51,AR12:AR18)</f>
        <v>1.3395919067215364E-7</v>
      </c>
      <c r="AL65" s="85">
        <f t="shared" si="22"/>
        <v>1.1654798750627129E-2</v>
      </c>
      <c r="AM65" s="85">
        <f t="shared" si="22"/>
        <v>6.266476633897583E-2</v>
      </c>
      <c r="AN65" s="99">
        <f t="shared" si="22"/>
        <v>1.9484179079097011E-2</v>
      </c>
      <c r="AO65" s="85"/>
      <c r="AP65" s="85"/>
      <c r="AQ65" s="85"/>
      <c r="AR65" s="85"/>
      <c r="AS65" s="85"/>
      <c r="AT65" s="85"/>
      <c r="AU65" s="85"/>
      <c r="AV65" s="91"/>
      <c r="AX65" s="140">
        <v>22</v>
      </c>
      <c r="AY65" s="98" t="s">
        <v>80</v>
      </c>
      <c r="AZ65" s="132">
        <v>3</v>
      </c>
      <c r="BA65" s="132">
        <v>0</v>
      </c>
      <c r="BB65" s="132">
        <v>3</v>
      </c>
      <c r="BC65" s="132">
        <v>0</v>
      </c>
      <c r="BD65" s="132">
        <v>12</v>
      </c>
      <c r="BE65" s="132">
        <v>15</v>
      </c>
      <c r="BF65" s="132">
        <v>-2</v>
      </c>
      <c r="BG65" s="132">
        <v>0</v>
      </c>
      <c r="BH65" s="132">
        <v>-2</v>
      </c>
      <c r="BI65" s="132">
        <v>0</v>
      </c>
      <c r="BJ65" s="132">
        <v>0</v>
      </c>
      <c r="BK65" s="133">
        <v>0</v>
      </c>
      <c r="BL65" s="91"/>
    </row>
    <row r="66" spans="29:64" x14ac:dyDescent="0.25">
      <c r="AC66" s="79">
        <v>64</v>
      </c>
      <c r="AD66" s="111">
        <f t="shared" si="0"/>
        <v>5.6826528535028495E-2</v>
      </c>
      <c r="AE66" s="112">
        <f t="shared" si="1"/>
        <v>0</v>
      </c>
      <c r="AF66" s="104">
        <f t="shared" si="2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3">SUMPRODUCT(AK46:AK65,AS$12:AS$31)</f>
        <v>8.1259645061728374E-3</v>
      </c>
      <c r="AM66" s="85">
        <f t="shared" si="23"/>
        <v>6.1527912651736072E-2</v>
      </c>
      <c r="AN66" s="99">
        <f t="shared" si="23"/>
        <v>2.3834720788230665E-2</v>
      </c>
      <c r="AO66" s="85"/>
      <c r="AP66" s="85"/>
      <c r="AQ66" s="85"/>
      <c r="AR66" s="85"/>
      <c r="AS66" s="85"/>
      <c r="AT66" s="85"/>
      <c r="AU66" s="85"/>
      <c r="AV66" s="91"/>
      <c r="AX66" s="140">
        <v>23</v>
      </c>
      <c r="AY66" s="98" t="s">
        <v>35</v>
      </c>
      <c r="AZ66" s="132">
        <v>0</v>
      </c>
      <c r="BA66" s="132">
        <v>0</v>
      </c>
      <c r="BB66" s="132">
        <v>0</v>
      </c>
      <c r="BC66" s="132">
        <v>9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3">
        <v>0</v>
      </c>
      <c r="BL66" s="91"/>
    </row>
    <row r="67" spans="29:64" x14ac:dyDescent="0.25">
      <c r="AC67" s="79">
        <v>65</v>
      </c>
      <c r="AD67" s="111">
        <f t="shared" si="0"/>
        <v>5.6549352643623721E-2</v>
      </c>
      <c r="AE67" s="112">
        <f t="shared" si="1"/>
        <v>0</v>
      </c>
      <c r="AF67" s="104">
        <f t="shared" si="2"/>
        <v>0</v>
      </c>
      <c r="AI67" s="90">
        <v>56</v>
      </c>
      <c r="AJ67" s="98"/>
      <c r="AK67" s="85">
        <f>SUMPRODUCT(AJ47:AJ51,AR12:AR16)</f>
        <v>0</v>
      </c>
      <c r="AL67" s="85">
        <f t="shared" si="23"/>
        <v>5.4620185506687258E-3</v>
      </c>
      <c r="AM67" s="85">
        <f t="shared" si="23"/>
        <v>5.8972202156251791E-2</v>
      </c>
      <c r="AN67" s="99">
        <f t="shared" si="23"/>
        <v>2.8529892794035998E-2</v>
      </c>
      <c r="AO67" s="85"/>
      <c r="AP67" s="85"/>
      <c r="AQ67" s="85"/>
      <c r="AR67" s="85"/>
      <c r="AS67" s="85"/>
      <c r="AT67" s="85"/>
      <c r="AU67" s="85"/>
      <c r="AV67" s="91"/>
      <c r="AX67" s="140">
        <v>24</v>
      </c>
      <c r="AY67" s="98" t="s">
        <v>46</v>
      </c>
      <c r="AZ67" s="132">
        <v>0</v>
      </c>
      <c r="BA67" s="132">
        <v>0</v>
      </c>
      <c r="BB67" s="132">
        <v>0</v>
      </c>
      <c r="BC67" s="132">
        <v>9</v>
      </c>
      <c r="BD67" s="132">
        <v>15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3">
        <v>0</v>
      </c>
      <c r="BL67" s="91"/>
    </row>
    <row r="68" spans="29:64" x14ac:dyDescent="0.25">
      <c r="AC68" s="79">
        <v>66</v>
      </c>
      <c r="AD68" s="111">
        <f t="shared" si="0"/>
        <v>5.5163346607855331E-2</v>
      </c>
      <c r="AE68" s="112">
        <f t="shared" si="1"/>
        <v>0</v>
      </c>
      <c r="AF68" s="104">
        <f t="shared" si="2"/>
        <v>0</v>
      </c>
      <c r="AI68" s="90">
        <v>57</v>
      </c>
      <c r="AJ68" s="98"/>
      <c r="AK68" s="85">
        <f>SUMPRODUCT(AJ48:AJ51,AR12:AR15)</f>
        <v>0</v>
      </c>
      <c r="AL68" s="85">
        <f t="shared" si="23"/>
        <v>3.5339575633160591E-3</v>
      </c>
      <c r="AM68" s="85">
        <f t="shared" si="23"/>
        <v>5.5175462008733425E-2</v>
      </c>
      <c r="AN68" s="99">
        <f t="shared" si="23"/>
        <v>3.3427264265410685E-2</v>
      </c>
      <c r="AO68" s="85"/>
      <c r="AP68" s="85"/>
      <c r="AQ68" s="85"/>
      <c r="AR68" s="85"/>
      <c r="AS68" s="85"/>
      <c r="AT68" s="85"/>
      <c r="AU68" s="85"/>
      <c r="AV68" s="91"/>
      <c r="AX68" s="140">
        <v>25</v>
      </c>
      <c r="AY68" s="98" t="s">
        <v>47</v>
      </c>
      <c r="AZ68" s="132">
        <v>0</v>
      </c>
      <c r="BA68" s="132">
        <v>0</v>
      </c>
      <c r="BB68" s="132">
        <v>15</v>
      </c>
      <c r="BC68" s="132">
        <v>9</v>
      </c>
      <c r="BD68" s="132">
        <v>0</v>
      </c>
      <c r="BE68" s="132">
        <v>0</v>
      </c>
      <c r="BF68" s="132">
        <v>0</v>
      </c>
      <c r="BG68" s="132">
        <v>0</v>
      </c>
      <c r="BH68" s="132">
        <v>0</v>
      </c>
      <c r="BI68" s="132">
        <v>0</v>
      </c>
      <c r="BJ68" s="132">
        <v>0</v>
      </c>
      <c r="BK68" s="133">
        <v>0</v>
      </c>
      <c r="BL68" s="91"/>
    </row>
    <row r="69" spans="29:64" x14ac:dyDescent="0.25">
      <c r="AC69" s="79">
        <v>67</v>
      </c>
      <c r="AD69" s="111">
        <f t="shared" si="0"/>
        <v>5.2750227421854187E-2</v>
      </c>
      <c r="AE69" s="112">
        <f t="shared" si="1"/>
        <v>0</v>
      </c>
      <c r="AF69" s="104">
        <f t="shared" si="2"/>
        <v>0</v>
      </c>
      <c r="AI69" s="90">
        <v>58</v>
      </c>
      <c r="AJ69" s="98"/>
      <c r="AK69" s="85">
        <f>SUMPRODUCT(AJ49:AJ51,AR12:AR14)</f>
        <v>0</v>
      </c>
      <c r="AL69" s="85">
        <f t="shared" si="23"/>
        <v>2.1967986283769631E-3</v>
      </c>
      <c r="AM69" s="85">
        <f t="shared" si="23"/>
        <v>5.0389897880331762E-2</v>
      </c>
      <c r="AN69" s="99">
        <f t="shared" si="23"/>
        <v>3.8347985140126911E-2</v>
      </c>
      <c r="AO69" s="85"/>
      <c r="AP69" s="85"/>
      <c r="AQ69" s="85"/>
      <c r="AR69" s="85"/>
      <c r="AS69" s="85"/>
      <c r="AT69" s="85"/>
      <c r="AU69" s="85"/>
      <c r="AV69" s="91"/>
      <c r="AX69" s="140">
        <v>26</v>
      </c>
      <c r="AY69" s="98" t="s">
        <v>48</v>
      </c>
      <c r="AZ69" s="132">
        <v>0</v>
      </c>
      <c r="BA69" s="132">
        <v>0</v>
      </c>
      <c r="BB69" s="132">
        <v>0</v>
      </c>
      <c r="BC69" s="132">
        <v>9</v>
      </c>
      <c r="BD69" s="132">
        <v>16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3">
        <v>0</v>
      </c>
      <c r="BL69" s="91"/>
    </row>
    <row r="70" spans="29:64" x14ac:dyDescent="0.25">
      <c r="AC70" s="79">
        <v>68</v>
      </c>
      <c r="AD70" s="111">
        <f t="shared" si="0"/>
        <v>4.9447100982878196E-2</v>
      </c>
      <c r="AE70" s="112">
        <f t="shared" si="1"/>
        <v>0</v>
      </c>
      <c r="AF70" s="104">
        <f t="shared" si="2"/>
        <v>0</v>
      </c>
      <c r="AI70" s="90">
        <v>59</v>
      </c>
      <c r="AJ70" s="98"/>
      <c r="AK70" s="85">
        <f>SUMPRODUCT(AJ50:AJ51,AR12:AR13)</f>
        <v>0</v>
      </c>
      <c r="AL70" s="85">
        <f t="shared" si="23"/>
        <v>1.309086422134583E-3</v>
      </c>
      <c r="AM70" s="85">
        <f t="shared" si="23"/>
        <v>4.4915197670112851E-2</v>
      </c>
      <c r="AN70" s="99">
        <f t="shared" si="23"/>
        <v>4.3086262233748437E-2</v>
      </c>
      <c r="AO70" s="85"/>
      <c r="AP70" s="85"/>
      <c r="AQ70" s="85"/>
      <c r="AR70" s="85"/>
      <c r="AS70" s="85"/>
      <c r="AT70" s="85"/>
      <c r="AU70" s="85"/>
      <c r="AV70" s="91"/>
      <c r="AX70" s="140">
        <v>27</v>
      </c>
      <c r="AY70" s="98" t="s">
        <v>49</v>
      </c>
      <c r="AZ70" s="132">
        <v>0</v>
      </c>
      <c r="BA70" s="132">
        <v>0</v>
      </c>
      <c r="BB70" s="132">
        <v>0</v>
      </c>
      <c r="BC70" s="132">
        <v>9</v>
      </c>
      <c r="BD70" s="132">
        <v>0</v>
      </c>
      <c r="BE70" s="132">
        <v>16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3">
        <v>0</v>
      </c>
      <c r="BL70" s="91"/>
    </row>
    <row r="71" spans="29:64" x14ac:dyDescent="0.25">
      <c r="AC71" s="79">
        <v>69</v>
      </c>
      <c r="AD71" s="111">
        <f t="shared" si="0"/>
        <v>4.5433872623057009E-2</v>
      </c>
      <c r="AE71" s="112">
        <f t="shared" si="1"/>
        <v>0</v>
      </c>
      <c r="AF71" s="104">
        <f t="shared" si="2"/>
        <v>0</v>
      </c>
      <c r="AI71" s="90">
        <v>60</v>
      </c>
      <c r="AJ71" s="98"/>
      <c r="AK71" s="85">
        <f>SUMPRODUCT(AJ51:AJ51,AR12:AR12)</f>
        <v>0</v>
      </c>
      <c r="AL71" s="85">
        <f t="shared" si="23"/>
        <v>7.457942271725601E-4</v>
      </c>
      <c r="AM71" s="85">
        <f t="shared" si="23"/>
        <v>3.9068479097466371E-2</v>
      </c>
      <c r="AN71" s="99">
        <f t="shared" si="23"/>
        <v>4.7422819493669131E-2</v>
      </c>
      <c r="AO71" s="85"/>
      <c r="AP71" s="85"/>
      <c r="AQ71" s="85"/>
      <c r="AR71" s="85"/>
      <c r="AS71" s="85"/>
      <c r="AT71" s="85"/>
      <c r="AU71" s="85"/>
      <c r="AV71" s="91"/>
      <c r="AX71" s="140">
        <v>28</v>
      </c>
      <c r="AY71" s="98" t="s">
        <v>50</v>
      </c>
      <c r="AZ71" s="132">
        <v>0</v>
      </c>
      <c r="BA71" s="132">
        <v>16</v>
      </c>
      <c r="BB71" s="132">
        <v>0</v>
      </c>
      <c r="BC71" s="132">
        <v>9</v>
      </c>
      <c r="BD71" s="132">
        <v>0</v>
      </c>
      <c r="BE71" s="132">
        <v>0</v>
      </c>
      <c r="BF71" s="132">
        <v>0</v>
      </c>
      <c r="BG71" s="132">
        <v>0</v>
      </c>
      <c r="BH71" s="132">
        <v>0</v>
      </c>
      <c r="BI71" s="132">
        <v>0</v>
      </c>
      <c r="BJ71" s="132">
        <v>0</v>
      </c>
      <c r="BK71" s="133">
        <v>0</v>
      </c>
      <c r="BL71" s="91"/>
    </row>
    <row r="72" spans="29:64" x14ac:dyDescent="0.25">
      <c r="AC72" s="79">
        <v>70</v>
      </c>
      <c r="AD72" s="111">
        <f t="shared" ref="AD72:AD122" si="24">AN81</f>
        <v>4.0917421481273995E-2</v>
      </c>
      <c r="AE72" s="112">
        <f t="shared" ref="AE72:AE122" si="25">IF($AE$4&gt;AC72,0,AD72)</f>
        <v>0</v>
      </c>
      <c r="AF72" s="104">
        <f t="shared" ref="AF72:AF122" si="26">AE72/$AE$123</f>
        <v>0</v>
      </c>
      <c r="AI72" s="90">
        <v>61</v>
      </c>
      <c r="AJ72" s="98"/>
      <c r="AK72" s="85"/>
      <c r="AL72" s="85">
        <f>SUMPRODUCT(AK52:AK71,AS12:AS31)</f>
        <v>4.0486188509754599E-4</v>
      </c>
      <c r="AM72" s="85">
        <f t="shared" si="23"/>
        <v>3.3155135317236427E-2</v>
      </c>
      <c r="AN72" s="99">
        <f t="shared" si="23"/>
        <v>5.1141210970048048E-2</v>
      </c>
      <c r="AO72" s="85"/>
      <c r="AP72" s="85"/>
      <c r="AQ72" s="85"/>
      <c r="AR72" s="85"/>
      <c r="AS72" s="85"/>
      <c r="AT72" s="85"/>
      <c r="AU72" s="85"/>
      <c r="AV72" s="91"/>
      <c r="AX72" s="140">
        <v>29</v>
      </c>
      <c r="AY72" s="98" t="s">
        <v>51</v>
      </c>
      <c r="AZ72" s="132">
        <v>0</v>
      </c>
      <c r="BA72" s="132">
        <v>0</v>
      </c>
      <c r="BB72" s="132">
        <v>16</v>
      </c>
      <c r="BC72" s="132">
        <v>9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3">
        <v>0</v>
      </c>
      <c r="BL72" s="91"/>
    </row>
    <row r="73" spans="29:64" x14ac:dyDescent="0.25">
      <c r="AC73" s="79">
        <v>71</v>
      </c>
      <c r="AD73" s="111">
        <f t="shared" si="24"/>
        <v>3.6114428234320414E-2</v>
      </c>
      <c r="AE73" s="112">
        <f t="shared" si="25"/>
        <v>0</v>
      </c>
      <c r="AF73" s="104">
        <f t="shared" si="26"/>
        <v>0</v>
      </c>
      <c r="AI73" s="90">
        <v>62</v>
      </c>
      <c r="AJ73" s="98"/>
      <c r="AK73" s="85"/>
      <c r="AL73" s="85">
        <f>SUMPRODUCT(AK53:AK71,AS12:AS30)</f>
        <v>2.0857632042085806E-4</v>
      </c>
      <c r="AM73" s="85">
        <f t="shared" si="23"/>
        <v>2.7444138399031003E-2</v>
      </c>
      <c r="AN73" s="99">
        <f t="shared" si="23"/>
        <v>5.4045351573652936E-2</v>
      </c>
      <c r="AO73" s="85"/>
      <c r="AP73" s="85"/>
      <c r="AQ73" s="85"/>
      <c r="AR73" s="85"/>
      <c r="AS73" s="85"/>
      <c r="AT73" s="85"/>
      <c r="AU73" s="85"/>
      <c r="AV73" s="91"/>
      <c r="AX73" s="140">
        <v>30</v>
      </c>
      <c r="AY73" s="98" t="s">
        <v>52</v>
      </c>
      <c r="AZ73" s="132">
        <v>0</v>
      </c>
      <c r="BA73" s="132">
        <v>0</v>
      </c>
      <c r="BB73" s="132">
        <v>0</v>
      </c>
      <c r="BC73" s="132">
        <v>9</v>
      </c>
      <c r="BD73" s="132">
        <v>16</v>
      </c>
      <c r="BE73" s="132">
        <v>0</v>
      </c>
      <c r="BF73" s="132">
        <v>0</v>
      </c>
      <c r="BG73" s="132">
        <v>0</v>
      </c>
      <c r="BH73" s="132">
        <v>0</v>
      </c>
      <c r="BI73" s="132">
        <v>0</v>
      </c>
      <c r="BJ73" s="132">
        <v>0</v>
      </c>
      <c r="BK73" s="133">
        <v>0</v>
      </c>
      <c r="BL73" s="91"/>
    </row>
    <row r="74" spans="29:64" x14ac:dyDescent="0.25">
      <c r="AC74" s="79">
        <v>72</v>
      </c>
      <c r="AD74" s="111">
        <f t="shared" si="24"/>
        <v>3.1234783649699702E-2</v>
      </c>
      <c r="AE74" s="112">
        <f t="shared" si="25"/>
        <v>0</v>
      </c>
      <c r="AF74" s="104">
        <f t="shared" si="26"/>
        <v>0</v>
      </c>
      <c r="AI74" s="90">
        <v>63</v>
      </c>
      <c r="AJ74" s="98"/>
      <c r="AK74" s="85"/>
      <c r="AL74" s="85">
        <f>SUMPRODUCT(AK54:AK71,AS12:AS29)</f>
        <v>1.0145672185388405E-4</v>
      </c>
      <c r="AM74" s="85">
        <f t="shared" si="23"/>
        <v>2.2150341709107842E-2</v>
      </c>
      <c r="AN74" s="99">
        <f t="shared" si="23"/>
        <v>5.5976329220315202E-2</v>
      </c>
      <c r="AO74" s="85"/>
      <c r="AP74" s="85"/>
      <c r="AQ74" s="85"/>
      <c r="AR74" s="85"/>
      <c r="AS74" s="85"/>
      <c r="AT74" s="85"/>
      <c r="AU74" s="85"/>
      <c r="AV74" s="91"/>
      <c r="AX74" s="140">
        <v>31</v>
      </c>
      <c r="AY74" s="98" t="s">
        <v>53</v>
      </c>
      <c r="AZ74" s="132">
        <v>0</v>
      </c>
      <c r="BA74" s="132">
        <v>15</v>
      </c>
      <c r="BB74" s="132">
        <v>0</v>
      </c>
      <c r="BC74" s="132">
        <v>9</v>
      </c>
      <c r="BD74" s="132">
        <v>0</v>
      </c>
      <c r="BE74" s="132">
        <v>0</v>
      </c>
      <c r="BF74" s="132">
        <v>0</v>
      </c>
      <c r="BG74" s="132">
        <v>0</v>
      </c>
      <c r="BH74" s="132">
        <v>0</v>
      </c>
      <c r="BI74" s="132">
        <v>0</v>
      </c>
      <c r="BJ74" s="132">
        <v>0</v>
      </c>
      <c r="BK74" s="133">
        <v>0</v>
      </c>
      <c r="BL74" s="91"/>
    </row>
    <row r="75" spans="29:64" x14ac:dyDescent="0.25">
      <c r="AC75" s="79">
        <v>73</v>
      </c>
      <c r="AD75" s="111">
        <f t="shared" si="24"/>
        <v>2.6467274823194584E-2</v>
      </c>
      <c r="AE75" s="112">
        <f t="shared" si="25"/>
        <v>0</v>
      </c>
      <c r="AF75" s="104">
        <f t="shared" si="26"/>
        <v>0</v>
      </c>
      <c r="AI75" s="90">
        <v>64</v>
      </c>
      <c r="AJ75" s="98"/>
      <c r="AK75" s="85"/>
      <c r="AL75" s="85">
        <f>SUMPRODUCT(AK55:AK71,AS12:AS28)</f>
        <v>4.6294063643118425E-5</v>
      </c>
      <c r="AM75" s="85">
        <f t="shared" si="23"/>
        <v>1.7425012875173385E-2</v>
      </c>
      <c r="AN75" s="99">
        <f t="shared" si="23"/>
        <v>5.6826528535028495E-2</v>
      </c>
      <c r="AO75" s="85"/>
      <c r="AP75" s="85"/>
      <c r="AQ75" s="85"/>
      <c r="AR75" s="85"/>
      <c r="AS75" s="85"/>
      <c r="AT75" s="85"/>
      <c r="AU75" s="85"/>
      <c r="AV75" s="91"/>
      <c r="AX75" s="140">
        <v>32</v>
      </c>
      <c r="AY75" s="98" t="s">
        <v>40</v>
      </c>
      <c r="AZ75" s="132">
        <v>0</v>
      </c>
      <c r="BA75" s="132">
        <v>0</v>
      </c>
      <c r="BB75" s="132">
        <v>0</v>
      </c>
      <c r="BC75" s="132">
        <v>9</v>
      </c>
      <c r="BD75" s="132">
        <v>0</v>
      </c>
      <c r="BE75" s="132">
        <v>0</v>
      </c>
      <c r="BF75" s="132">
        <v>0</v>
      </c>
      <c r="BG75" s="132">
        <v>0</v>
      </c>
      <c r="BH75" s="132">
        <v>0</v>
      </c>
      <c r="BI75" s="132">
        <v>0</v>
      </c>
      <c r="BJ75" s="132">
        <v>0</v>
      </c>
      <c r="BK75" s="133">
        <v>0</v>
      </c>
      <c r="BL75" s="91"/>
    </row>
    <row r="76" spans="29:64" x14ac:dyDescent="0.25">
      <c r="AC76" s="79">
        <v>74</v>
      </c>
      <c r="AD76" s="111">
        <f t="shared" si="24"/>
        <v>2.1968803724537852E-2</v>
      </c>
      <c r="AE76" s="112">
        <f t="shared" si="25"/>
        <v>0</v>
      </c>
      <c r="AF76" s="104">
        <f t="shared" si="26"/>
        <v>0</v>
      </c>
      <c r="AI76" s="90">
        <v>65</v>
      </c>
      <c r="AJ76" s="98"/>
      <c r="AK76" s="85"/>
      <c r="AL76" s="85">
        <f>SUMPRODUCT(AK56:AK71,AS12:AS27)</f>
        <v>1.9647347965249198E-5</v>
      </c>
      <c r="AM76" s="85">
        <f t="shared" si="23"/>
        <v>1.335449298856769E-2</v>
      </c>
      <c r="AN76" s="99">
        <f t="shared" si="23"/>
        <v>5.6549352643623721E-2</v>
      </c>
      <c r="AO76" s="85"/>
      <c r="AP76" s="85"/>
      <c r="AQ76" s="85"/>
      <c r="AR76" s="85"/>
      <c r="AS76" s="85"/>
      <c r="AT76" s="85"/>
      <c r="AU76" s="85"/>
      <c r="AV76" s="91"/>
      <c r="AX76" s="140">
        <v>33</v>
      </c>
      <c r="AY76" s="98" t="s">
        <v>36</v>
      </c>
      <c r="AZ76" s="132">
        <v>0</v>
      </c>
      <c r="BA76" s="132">
        <v>9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3">
        <v>0</v>
      </c>
      <c r="BL76" s="91"/>
    </row>
    <row r="77" spans="29:64" x14ac:dyDescent="0.25">
      <c r="AC77" s="79">
        <v>75</v>
      </c>
      <c r="AD77" s="111">
        <f t="shared" si="24"/>
        <v>1.7857826067561939E-2</v>
      </c>
      <c r="AE77" s="112">
        <f t="shared" si="25"/>
        <v>1.7857826067561939E-2</v>
      </c>
      <c r="AF77" s="104">
        <f t="shared" si="26"/>
        <v>0.2473607360519213</v>
      </c>
      <c r="AI77" s="90">
        <v>66</v>
      </c>
      <c r="AJ77" s="98"/>
      <c r="AK77" s="85"/>
      <c r="AL77" s="85">
        <f>SUMPRODUCT(AK57:AK71,AS12:AS26)</f>
        <v>7.6679233031042022E-6</v>
      </c>
      <c r="AM77" s="85">
        <f t="shared" si="23"/>
        <v>9.9657546358599258E-3</v>
      </c>
      <c r="AN77" s="99">
        <f t="shared" si="23"/>
        <v>5.5163346607855331E-2</v>
      </c>
      <c r="AO77" s="85"/>
      <c r="AP77" s="85"/>
      <c r="AQ77" s="85"/>
      <c r="AR77" s="85"/>
      <c r="AS77" s="85"/>
      <c r="AT77" s="85"/>
      <c r="AU77" s="85"/>
      <c r="AV77" s="91"/>
      <c r="AX77" s="140">
        <v>34</v>
      </c>
      <c r="AY77" s="98" t="s">
        <v>81</v>
      </c>
      <c r="AZ77" s="132">
        <v>0</v>
      </c>
      <c r="BA77" s="132">
        <v>9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3">
        <v>0</v>
      </c>
      <c r="BL77" s="91"/>
    </row>
    <row r="78" spans="29:64" x14ac:dyDescent="0.25">
      <c r="AC78" s="79">
        <v>76</v>
      </c>
      <c r="AD78" s="111">
        <f t="shared" si="24"/>
        <v>1.4212106482491001E-2</v>
      </c>
      <c r="AE78" s="112">
        <f t="shared" si="25"/>
        <v>1.4212106482491001E-2</v>
      </c>
      <c r="AF78" s="104">
        <f t="shared" si="26"/>
        <v>0.19686142686444119</v>
      </c>
      <c r="AI78" s="90">
        <v>67</v>
      </c>
      <c r="AJ78" s="98"/>
      <c r="AK78" s="85"/>
      <c r="AL78" s="85">
        <f>SUMPRODUCT(AK58:AK71,AS12:AS25)</f>
        <v>2.7089525224813288E-6</v>
      </c>
      <c r="AM78" s="85">
        <f t="shared" si="23"/>
        <v>7.2368888741065193E-3</v>
      </c>
      <c r="AN78" s="99">
        <f t="shared" si="23"/>
        <v>5.2750227421854187E-2</v>
      </c>
      <c r="AO78" s="85"/>
      <c r="AP78" s="85"/>
      <c r="AQ78" s="85"/>
      <c r="AR78" s="85"/>
      <c r="AS78" s="85"/>
      <c r="AT78" s="85"/>
      <c r="AU78" s="85"/>
      <c r="AV78" s="91"/>
      <c r="AX78" s="140">
        <v>35</v>
      </c>
      <c r="AY78" s="98" t="s">
        <v>82</v>
      </c>
      <c r="AZ78" s="132">
        <v>0</v>
      </c>
      <c r="BA78" s="132">
        <v>9</v>
      </c>
      <c r="BB78" s="132">
        <v>0</v>
      </c>
      <c r="BC78" s="132">
        <v>0</v>
      </c>
      <c r="BD78" s="132">
        <v>0</v>
      </c>
      <c r="BE78" s="132">
        <v>0</v>
      </c>
      <c r="BF78" s="132">
        <v>0</v>
      </c>
      <c r="BG78" s="132">
        <v>0</v>
      </c>
      <c r="BH78" s="132">
        <v>0</v>
      </c>
      <c r="BI78" s="132">
        <v>0</v>
      </c>
      <c r="BJ78" s="132">
        <v>0</v>
      </c>
      <c r="BK78" s="133">
        <v>0</v>
      </c>
      <c r="BL78" s="91"/>
    </row>
    <row r="79" spans="29:64" x14ac:dyDescent="0.25">
      <c r="AC79" s="79">
        <v>77</v>
      </c>
      <c r="AD79" s="111">
        <f t="shared" si="24"/>
        <v>1.1070360129388933E-2</v>
      </c>
      <c r="AE79" s="112">
        <f t="shared" si="25"/>
        <v>1.1070360129388933E-2</v>
      </c>
      <c r="AF79" s="104">
        <f t="shared" si="26"/>
        <v>0.15334298920850387</v>
      </c>
      <c r="AI79" s="90">
        <v>68</v>
      </c>
      <c r="AJ79" s="98"/>
      <c r="AK79" s="85"/>
      <c r="AL79" s="85">
        <f>SUMPRODUCT(AK59:AK71,AS12:AS24)</f>
        <v>8.4654766327541537E-7</v>
      </c>
      <c r="AM79" s="85">
        <f t="shared" si="23"/>
        <v>5.1102508722534936E-3</v>
      </c>
      <c r="AN79" s="99">
        <f t="shared" si="23"/>
        <v>4.9447100982878196E-2</v>
      </c>
      <c r="AO79" s="85"/>
      <c r="AP79" s="85"/>
      <c r="AQ79" s="85"/>
      <c r="AR79" s="85"/>
      <c r="AS79" s="85"/>
      <c r="AT79" s="85"/>
      <c r="AU79" s="85"/>
      <c r="AV79" s="91"/>
      <c r="AX79" s="140">
        <v>36</v>
      </c>
      <c r="AY79" s="98" t="s">
        <v>83</v>
      </c>
      <c r="AZ79" s="132">
        <v>0</v>
      </c>
      <c r="BA79" s="132">
        <v>9</v>
      </c>
      <c r="BB79" s="132">
        <v>0</v>
      </c>
      <c r="BC79" s="132">
        <v>0</v>
      </c>
      <c r="BD79" s="132">
        <v>0</v>
      </c>
      <c r="BE79" s="132">
        <v>0</v>
      </c>
      <c r="BF79" s="132">
        <v>0</v>
      </c>
      <c r="BG79" s="132">
        <v>0</v>
      </c>
      <c r="BH79" s="132">
        <v>0</v>
      </c>
      <c r="BI79" s="132">
        <v>0</v>
      </c>
      <c r="BJ79" s="132">
        <v>0</v>
      </c>
      <c r="BK79" s="133">
        <v>0</v>
      </c>
      <c r="BL79" s="91"/>
    </row>
    <row r="80" spans="29:64" x14ac:dyDescent="0.25">
      <c r="AC80" s="79">
        <v>78</v>
      </c>
      <c r="AD80" s="111">
        <f t="shared" si="24"/>
        <v>8.4369602271854131E-3</v>
      </c>
      <c r="AE80" s="112">
        <f t="shared" si="25"/>
        <v>8.4369602271854131E-3</v>
      </c>
      <c r="AF80" s="104">
        <f t="shared" si="26"/>
        <v>0.11686599947505791</v>
      </c>
      <c r="AI80" s="90">
        <v>69</v>
      </c>
      <c r="AJ80" s="98"/>
      <c r="AK80" s="85"/>
      <c r="AL80" s="85">
        <f>SUMPRODUCT(AK60:AK71,AS12:AS23)</f>
        <v>2.257460435401107E-7</v>
      </c>
      <c r="AM80" s="85">
        <f t="shared" si="23"/>
        <v>3.5061038080290625E-3</v>
      </c>
      <c r="AN80" s="99">
        <f t="shared" si="23"/>
        <v>4.5433872623057009E-2</v>
      </c>
      <c r="AO80" s="85"/>
      <c r="AP80" s="85"/>
      <c r="AQ80" s="85"/>
      <c r="AR80" s="85"/>
      <c r="AS80" s="85"/>
      <c r="AT80" s="85"/>
      <c r="AU80" s="85"/>
      <c r="AV80" s="91"/>
      <c r="AX80" s="140">
        <v>37</v>
      </c>
      <c r="AY80" s="98" t="s">
        <v>63</v>
      </c>
      <c r="AZ80" s="132">
        <v>10</v>
      </c>
      <c r="BA80" s="132">
        <v>15</v>
      </c>
      <c r="BB80" s="132">
        <v>0</v>
      </c>
      <c r="BC80" s="132">
        <v>0</v>
      </c>
      <c r="BD80" s="132">
        <v>0</v>
      </c>
      <c r="BE80" s="132">
        <v>12</v>
      </c>
      <c r="BF80" s="132">
        <v>0</v>
      </c>
      <c r="BG80" s="132">
        <v>0</v>
      </c>
      <c r="BH80" s="132">
        <v>0</v>
      </c>
      <c r="BI80" s="132">
        <v>0</v>
      </c>
      <c r="BJ80" s="132">
        <v>0</v>
      </c>
      <c r="BK80" s="133">
        <v>0</v>
      </c>
      <c r="BL80" s="91"/>
    </row>
    <row r="81" spans="29:64" x14ac:dyDescent="0.25">
      <c r="AC81" s="79">
        <v>79</v>
      </c>
      <c r="AD81" s="111">
        <f t="shared" si="24"/>
        <v>6.2886726409476842E-3</v>
      </c>
      <c r="AE81" s="112">
        <f t="shared" si="25"/>
        <v>6.2886726409476842E-3</v>
      </c>
      <c r="AF81" s="104">
        <f t="shared" si="26"/>
        <v>8.7108626065074843E-2</v>
      </c>
      <c r="AI81" s="90">
        <v>70</v>
      </c>
      <c r="AJ81" s="98"/>
      <c r="AK81" s="85"/>
      <c r="AL81" s="85">
        <f>SUMPRODUCT(AK61:AK71,AS12:AS22)</f>
        <v>4.8374152187166583E-8</v>
      </c>
      <c r="AM81" s="85">
        <f t="shared" si="23"/>
        <v>2.3350203088472691E-3</v>
      </c>
      <c r="AN81" s="99">
        <f t="shared" si="23"/>
        <v>4.0917421481273995E-2</v>
      </c>
      <c r="AO81" s="85"/>
      <c r="AP81" s="85"/>
      <c r="AQ81" s="85"/>
      <c r="AR81" s="85"/>
      <c r="AS81" s="85"/>
      <c r="AT81" s="85"/>
      <c r="AU81" s="85"/>
      <c r="AV81" s="91"/>
      <c r="AX81" s="140">
        <v>38</v>
      </c>
      <c r="AY81" s="98" t="s">
        <v>37</v>
      </c>
      <c r="AZ81" s="132">
        <v>0</v>
      </c>
      <c r="BA81" s="132">
        <v>12</v>
      </c>
      <c r="BB81" s="132">
        <v>0</v>
      </c>
      <c r="BC81" s="132">
        <v>13</v>
      </c>
      <c r="BD81" s="132">
        <v>0</v>
      </c>
      <c r="BE81" s="132">
        <v>15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3">
        <v>0</v>
      </c>
      <c r="BL81" s="91"/>
    </row>
    <row r="82" spans="29:64" x14ac:dyDescent="0.25">
      <c r="AC82" s="79">
        <v>80</v>
      </c>
      <c r="AD82" s="111">
        <f t="shared" si="24"/>
        <v>4.5823360995335917E-3</v>
      </c>
      <c r="AE82" s="112">
        <f t="shared" si="25"/>
        <v>4.5823360995335917E-3</v>
      </c>
      <c r="AF82" s="104">
        <f t="shared" si="26"/>
        <v>6.3473013239660842E-2</v>
      </c>
      <c r="AI82" s="90">
        <v>71</v>
      </c>
      <c r="AJ82" s="98"/>
      <c r="AK82" s="85"/>
      <c r="AL82" s="85">
        <f>SUMPRODUCT(AK62:AK71,AS12:AS21)</f>
        <v>7.4421772595640889E-9</v>
      </c>
      <c r="AM82" s="85">
        <f t="shared" ref="AM82:AN97" si="27">SUMPRODUCT(AL62:AL81,AT$12:AT$31)</f>
        <v>1.5078927831762782E-3</v>
      </c>
      <c r="AN82" s="99">
        <f t="shared" si="27"/>
        <v>3.6114428234320414E-2</v>
      </c>
      <c r="AO82" s="85"/>
      <c r="AP82" s="85"/>
      <c r="AQ82" s="85"/>
      <c r="AR82" s="85"/>
      <c r="AS82" s="85"/>
      <c r="AT82" s="85"/>
      <c r="AU82" s="85"/>
      <c r="AV82" s="91"/>
      <c r="AX82" s="140">
        <v>39</v>
      </c>
      <c r="AY82" s="98" t="s">
        <v>84</v>
      </c>
      <c r="AZ82" s="132">
        <v>0</v>
      </c>
      <c r="BA82" s="132">
        <v>12</v>
      </c>
      <c r="BB82" s="132">
        <v>0</v>
      </c>
      <c r="BC82" s="132">
        <v>13</v>
      </c>
      <c r="BD82" s="132">
        <v>0</v>
      </c>
      <c r="BE82" s="132">
        <v>15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3">
        <v>0</v>
      </c>
      <c r="BL82" s="91"/>
    </row>
    <row r="83" spans="29:64" x14ac:dyDescent="0.25">
      <c r="AC83" s="79">
        <v>81</v>
      </c>
      <c r="AD83" s="111">
        <f t="shared" si="24"/>
        <v>3.262514299256719E-3</v>
      </c>
      <c r="AE83" s="112">
        <f t="shared" si="25"/>
        <v>3.262514299256719E-3</v>
      </c>
      <c r="AF83" s="104">
        <f t="shared" si="26"/>
        <v>4.5191275544450377E-2</v>
      </c>
      <c r="AI83" s="90">
        <v>72</v>
      </c>
      <c r="AJ83" s="98"/>
      <c r="AK83" s="85"/>
      <c r="AL83" s="85">
        <f>SUMPRODUCT(AK63:AK71,AS12:AS20)</f>
        <v>6.2018143829700761E-10</v>
      </c>
      <c r="AM83" s="85">
        <f t="shared" si="27"/>
        <v>9.4302714196592961E-4</v>
      </c>
      <c r="AN83" s="99">
        <f t="shared" si="27"/>
        <v>3.1234783649699702E-2</v>
      </c>
      <c r="AO83" s="85"/>
      <c r="AP83" s="85"/>
      <c r="AQ83" s="85"/>
      <c r="AR83" s="85"/>
      <c r="AS83" s="85"/>
      <c r="AT83" s="85"/>
      <c r="AU83" s="85"/>
      <c r="AV83" s="91"/>
      <c r="AX83" s="140">
        <v>40</v>
      </c>
      <c r="AY83" s="98" t="s">
        <v>85</v>
      </c>
      <c r="AZ83" s="132">
        <v>0</v>
      </c>
      <c r="BA83" s="132">
        <v>12</v>
      </c>
      <c r="BB83" s="132">
        <v>0</v>
      </c>
      <c r="BC83" s="132">
        <v>13</v>
      </c>
      <c r="BD83" s="132">
        <v>0</v>
      </c>
      <c r="BE83" s="132">
        <v>15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3">
        <v>0</v>
      </c>
      <c r="BL83" s="91"/>
    </row>
    <row r="84" spans="29:64" x14ac:dyDescent="0.25">
      <c r="AC84" s="79">
        <v>82</v>
      </c>
      <c r="AD84" s="111">
        <f t="shared" si="24"/>
        <v>2.2683592193890115E-3</v>
      </c>
      <c r="AE84" s="112">
        <f t="shared" si="25"/>
        <v>2.2683592193890115E-3</v>
      </c>
      <c r="AF84" s="104">
        <f t="shared" si="26"/>
        <v>3.1420566199681484E-2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27"/>
        <v>5.7033345076262126E-4</v>
      </c>
      <c r="AN84" s="99">
        <f t="shared" si="27"/>
        <v>2.6467274823194584E-2</v>
      </c>
      <c r="AO84" s="85"/>
      <c r="AP84" s="85"/>
      <c r="AQ84" s="85"/>
      <c r="AR84" s="85"/>
      <c r="AS84" s="85"/>
      <c r="AT84" s="85"/>
      <c r="AU84" s="85"/>
      <c r="AV84" s="91"/>
      <c r="AX84" s="140">
        <v>41</v>
      </c>
      <c r="AY84" s="98" t="s">
        <v>86</v>
      </c>
      <c r="AZ84" s="132">
        <v>0</v>
      </c>
      <c r="BA84" s="132">
        <v>12</v>
      </c>
      <c r="BB84" s="132">
        <v>0</v>
      </c>
      <c r="BC84" s="132">
        <v>13</v>
      </c>
      <c r="BD84" s="132">
        <v>0</v>
      </c>
      <c r="BE84" s="132">
        <v>15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3">
        <v>0</v>
      </c>
      <c r="BL84" s="91"/>
    </row>
    <row r="85" spans="29:64" x14ac:dyDescent="0.25">
      <c r="AC85" s="79">
        <v>83</v>
      </c>
      <c r="AD85" s="111">
        <f t="shared" si="24"/>
        <v>1.5391906335335587E-3</v>
      </c>
      <c r="AE85" s="112">
        <f t="shared" si="25"/>
        <v>1.5391906335335587E-3</v>
      </c>
      <c r="AF85" s="104">
        <f t="shared" si="26"/>
        <v>2.1320362657505965E-2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27"/>
        <v>3.3301414972066362E-4</v>
      </c>
      <c r="AN85" s="99">
        <f t="shared" si="27"/>
        <v>2.1968803724537852E-2</v>
      </c>
      <c r="AO85" s="85"/>
      <c r="AP85" s="85"/>
      <c r="AQ85" s="85"/>
      <c r="AR85" s="85"/>
      <c r="AS85" s="85"/>
      <c r="AT85" s="85"/>
      <c r="AU85" s="85"/>
      <c r="AV85" s="91"/>
      <c r="AX85" s="140">
        <v>42</v>
      </c>
      <c r="AY85" s="98" t="s">
        <v>41</v>
      </c>
      <c r="AZ85" s="132">
        <v>0</v>
      </c>
      <c r="BA85" s="132">
        <v>0</v>
      </c>
      <c r="BB85" s="132">
        <v>0</v>
      </c>
      <c r="BC85" s="132">
        <v>9</v>
      </c>
      <c r="BD85" s="132">
        <v>0</v>
      </c>
      <c r="BE85" s="132">
        <v>9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3">
        <v>0</v>
      </c>
      <c r="BL85" s="91"/>
    </row>
    <row r="86" spans="29:64" x14ac:dyDescent="0.25">
      <c r="AC86" s="79">
        <v>84</v>
      </c>
      <c r="AD86" s="111">
        <f t="shared" si="24"/>
        <v>1.0185650045149179E-3</v>
      </c>
      <c r="AE86" s="112">
        <f t="shared" si="25"/>
        <v>1.0185650045149179E-3</v>
      </c>
      <c r="AF86" s="104">
        <f t="shared" si="26"/>
        <v>1.4108827596389329E-2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27"/>
        <v>1.8736359430840215E-4</v>
      </c>
      <c r="AN86" s="99">
        <f t="shared" si="27"/>
        <v>1.7857826067561939E-2</v>
      </c>
      <c r="AO86" s="85"/>
      <c r="AP86" s="85"/>
      <c r="AQ86" s="85"/>
      <c r="AR86" s="85"/>
      <c r="AS86" s="85"/>
      <c r="AT86" s="85"/>
      <c r="AU86" s="85"/>
      <c r="AV86" s="91"/>
      <c r="AX86" s="140">
        <v>43</v>
      </c>
      <c r="AY86" s="98" t="s">
        <v>65</v>
      </c>
      <c r="AZ86" s="132">
        <v>10</v>
      </c>
      <c r="BA86" s="132">
        <v>14</v>
      </c>
      <c r="BB86" s="132">
        <v>0</v>
      </c>
      <c r="BC86" s="132">
        <v>0</v>
      </c>
      <c r="BD86" s="132">
        <v>0</v>
      </c>
      <c r="BE86" s="132">
        <v>15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3">
        <v>0</v>
      </c>
      <c r="BL86" s="91"/>
    </row>
    <row r="87" spans="29:64" x14ac:dyDescent="0.25">
      <c r="AC87" s="79">
        <v>85</v>
      </c>
      <c r="AD87" s="111">
        <f t="shared" si="24"/>
        <v>6.5683844299281363E-4</v>
      </c>
      <c r="AE87" s="112">
        <f t="shared" si="25"/>
        <v>6.5683844299281363E-4</v>
      </c>
      <c r="AF87" s="104">
        <f t="shared" si="26"/>
        <v>9.0983101812729533E-3</v>
      </c>
      <c r="AI87" s="90">
        <v>76</v>
      </c>
      <c r="AJ87" s="98"/>
      <c r="AK87" s="85"/>
      <c r="AL87" s="85">
        <f>SUMPRODUCT(AK67:AK71,AS12:AS16)</f>
        <v>0</v>
      </c>
      <c r="AM87" s="85">
        <f t="shared" si="27"/>
        <v>1.0134703587561635E-4</v>
      </c>
      <c r="AN87" s="99">
        <f t="shared" si="27"/>
        <v>1.4212106482491001E-2</v>
      </c>
      <c r="AO87" s="85"/>
      <c r="AP87" s="85"/>
      <c r="AQ87" s="85"/>
      <c r="AR87" s="85"/>
      <c r="AS87" s="85"/>
      <c r="AT87" s="85"/>
      <c r="AU87" s="85"/>
      <c r="AV87" s="91"/>
      <c r="AX87" s="140">
        <v>44</v>
      </c>
      <c r="AY87" s="98" t="s">
        <v>45</v>
      </c>
      <c r="AZ87" s="132">
        <v>0</v>
      </c>
      <c r="BA87" s="132">
        <v>9</v>
      </c>
      <c r="BB87" s="132">
        <v>9</v>
      </c>
      <c r="BC87" s="132">
        <v>0</v>
      </c>
      <c r="BD87" s="132">
        <v>9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3">
        <v>0</v>
      </c>
      <c r="BL87" s="91"/>
    </row>
    <row r="88" spans="29:64" x14ac:dyDescent="0.25">
      <c r="AC88" s="79">
        <v>86</v>
      </c>
      <c r="AD88" s="111">
        <f t="shared" si="24"/>
        <v>4.1239905599305175E-4</v>
      </c>
      <c r="AE88" s="112">
        <f t="shared" si="25"/>
        <v>4.1239905599305175E-4</v>
      </c>
      <c r="AF88" s="104">
        <f t="shared" si="26"/>
        <v>5.7124161502982995E-3</v>
      </c>
      <c r="AI88" s="90">
        <v>77</v>
      </c>
      <c r="AJ88" s="98"/>
      <c r="AK88" s="85"/>
      <c r="AL88" s="85">
        <f>SUMPRODUCT(AK68:AK71,AS12:AS15)</f>
        <v>0</v>
      </c>
      <c r="AM88" s="85">
        <f t="shared" si="27"/>
        <v>5.2562487235287804E-5</v>
      </c>
      <c r="AN88" s="99">
        <f t="shared" si="27"/>
        <v>1.1070360129388933E-2</v>
      </c>
      <c r="AO88" s="85"/>
      <c r="AP88" s="85"/>
      <c r="AQ88" s="85"/>
      <c r="AR88" s="85"/>
      <c r="AS88" s="85"/>
      <c r="AT88" s="85"/>
      <c r="AU88" s="85"/>
      <c r="AV88" s="91"/>
      <c r="AX88" s="140">
        <v>45</v>
      </c>
      <c r="AY88" s="98" t="s">
        <v>61</v>
      </c>
      <c r="AZ88" s="132">
        <v>0</v>
      </c>
      <c r="BA88" s="132">
        <v>9</v>
      </c>
      <c r="BB88" s="132">
        <v>11</v>
      </c>
      <c r="BC88" s="132">
        <v>0</v>
      </c>
      <c r="BD88" s="132">
        <v>9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3">
        <v>0</v>
      </c>
      <c r="BL88" s="91"/>
    </row>
    <row r="89" spans="29:64" x14ac:dyDescent="0.25">
      <c r="AC89" s="79">
        <v>87</v>
      </c>
      <c r="AD89" s="111">
        <f t="shared" si="24"/>
        <v>2.5184532951808832E-4</v>
      </c>
      <c r="AE89" s="112">
        <f t="shared" si="25"/>
        <v>2.5184532951808832E-4</v>
      </c>
      <c r="AF89" s="104">
        <f t="shared" si="26"/>
        <v>3.4884787120864885E-3</v>
      </c>
      <c r="AI89" s="90">
        <v>78</v>
      </c>
      <c r="AJ89" s="98"/>
      <c r="AK89" s="85"/>
      <c r="AL89" s="85">
        <f>SUMPRODUCT(AK69:AK71,AS12:AS14)</f>
        <v>0</v>
      </c>
      <c r="AM89" s="85">
        <f t="shared" si="27"/>
        <v>2.6055019517578438E-5</v>
      </c>
      <c r="AN89" s="99">
        <f t="shared" si="27"/>
        <v>8.4369602271854131E-3</v>
      </c>
      <c r="AO89" s="85"/>
      <c r="AP89" s="85"/>
      <c r="AQ89" s="85"/>
      <c r="AR89" s="85"/>
      <c r="AS89" s="85"/>
      <c r="AT89" s="85"/>
      <c r="AU89" s="85"/>
      <c r="AV89" s="91"/>
      <c r="AX89" s="140">
        <v>46</v>
      </c>
      <c r="AY89" s="98" t="s">
        <v>62</v>
      </c>
      <c r="AZ89" s="132">
        <v>0</v>
      </c>
      <c r="BA89" s="132">
        <v>9</v>
      </c>
      <c r="BB89" s="132">
        <v>11</v>
      </c>
      <c r="BC89" s="132">
        <v>0</v>
      </c>
      <c r="BD89" s="132">
        <v>9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3">
        <v>0</v>
      </c>
      <c r="BL89" s="91"/>
    </row>
    <row r="90" spans="29:64" x14ac:dyDescent="0.25">
      <c r="AC90" s="79">
        <v>88</v>
      </c>
      <c r="AD90" s="111">
        <f t="shared" si="24"/>
        <v>1.4942381521042337E-4</v>
      </c>
      <c r="AE90" s="112">
        <f t="shared" si="25"/>
        <v>1.4942381521042337E-4</v>
      </c>
      <c r="AF90" s="104">
        <f t="shared" si="26"/>
        <v>2.0697695662562146E-3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27"/>
        <v>1.229656994515413E-5</v>
      </c>
      <c r="AN90" s="99">
        <f t="shared" si="27"/>
        <v>6.2886726409476842E-3</v>
      </c>
      <c r="AO90" s="85"/>
      <c r="AP90" s="85"/>
      <c r="AQ90" s="85"/>
      <c r="AR90" s="85"/>
      <c r="AS90" s="85"/>
      <c r="AT90" s="85"/>
      <c r="AU90" s="85"/>
      <c r="AV90" s="91"/>
      <c r="AX90" s="140">
        <v>47</v>
      </c>
      <c r="AY90" s="98" t="s">
        <v>39</v>
      </c>
      <c r="AZ90" s="132">
        <v>9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3">
        <v>0</v>
      </c>
      <c r="BL90" s="91"/>
    </row>
    <row r="91" spans="29:64" x14ac:dyDescent="0.25">
      <c r="AC91" s="79">
        <v>89</v>
      </c>
      <c r="AD91" s="111">
        <f t="shared" si="24"/>
        <v>8.6024801837248185E-5</v>
      </c>
      <c r="AE91" s="112">
        <f t="shared" si="25"/>
        <v>8.6024801837248185E-5</v>
      </c>
      <c r="AF91" s="104">
        <f t="shared" si="26"/>
        <v>1.1915872749950881E-3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27"/>
        <v>5.499329699632401E-6</v>
      </c>
      <c r="AN91" s="99">
        <f t="shared" si="27"/>
        <v>4.5823360995335917E-3</v>
      </c>
      <c r="AO91" s="85"/>
      <c r="AP91" s="85"/>
      <c r="AQ91" s="85"/>
      <c r="AR91" s="85"/>
      <c r="AS91" s="85"/>
      <c r="AT91" s="85"/>
      <c r="AU91" s="85"/>
      <c r="AV91" s="91"/>
      <c r="AX91" s="140">
        <v>48</v>
      </c>
      <c r="AY91" s="98" t="s">
        <v>87</v>
      </c>
      <c r="AZ91" s="132">
        <v>9</v>
      </c>
      <c r="BA91" s="132">
        <v>9</v>
      </c>
      <c r="BB91" s="132">
        <v>0</v>
      </c>
      <c r="BC91" s="132">
        <v>0</v>
      </c>
      <c r="BD91" s="132">
        <v>0</v>
      </c>
      <c r="BE91" s="132">
        <v>0</v>
      </c>
      <c r="BF91" s="132">
        <v>0</v>
      </c>
      <c r="BG91" s="132">
        <v>0</v>
      </c>
      <c r="BH91" s="132">
        <v>0</v>
      </c>
      <c r="BI91" s="132">
        <v>0</v>
      </c>
      <c r="BJ91" s="132">
        <v>0</v>
      </c>
      <c r="BK91" s="133">
        <v>0</v>
      </c>
      <c r="BL91" s="91"/>
    </row>
    <row r="92" spans="29:64" x14ac:dyDescent="0.25">
      <c r="AC92" s="79">
        <v>90</v>
      </c>
      <c r="AD92" s="111">
        <f t="shared" si="24"/>
        <v>4.7986427422488276E-5</v>
      </c>
      <c r="AE92" s="112">
        <f t="shared" si="25"/>
        <v>4.7986427422488276E-5</v>
      </c>
      <c r="AF92" s="104">
        <f t="shared" si="26"/>
        <v>6.6469221745249984E-4</v>
      </c>
      <c r="AI92" s="90">
        <v>81</v>
      </c>
      <c r="AJ92" s="98"/>
      <c r="AK92" s="85"/>
      <c r="AL92" s="85"/>
      <c r="AM92" s="85">
        <f>SUMPRODUCT(AL72:AL91,AT12:AT31)</f>
        <v>2.317038050422695E-6</v>
      </c>
      <c r="AN92" s="99">
        <f t="shared" si="27"/>
        <v>3.262514299256719E-3</v>
      </c>
      <c r="AO92" s="85"/>
      <c r="AP92" s="85"/>
      <c r="AQ92" s="85"/>
      <c r="AR92" s="85"/>
      <c r="AS92" s="85"/>
      <c r="AT92" s="85"/>
      <c r="AU92" s="85"/>
      <c r="AV92" s="91"/>
      <c r="AX92" s="140">
        <v>49</v>
      </c>
      <c r="AY92" s="98" t="s">
        <v>88</v>
      </c>
      <c r="AZ92" s="132">
        <v>9</v>
      </c>
      <c r="BA92" s="132">
        <v>0</v>
      </c>
      <c r="BB92" s="132">
        <v>0</v>
      </c>
      <c r="BC92" s="132">
        <v>0</v>
      </c>
      <c r="BD92" s="132">
        <v>9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3">
        <v>0</v>
      </c>
      <c r="BL92" s="91"/>
    </row>
    <row r="93" spans="29:64" x14ac:dyDescent="0.25">
      <c r="AC93" s="79">
        <v>91</v>
      </c>
      <c r="AD93" s="111">
        <f t="shared" si="24"/>
        <v>2.5893332091365635E-5</v>
      </c>
      <c r="AE93" s="112">
        <f t="shared" si="25"/>
        <v>2.5893332091365635E-5</v>
      </c>
      <c r="AF93" s="104">
        <f t="shared" si="26"/>
        <v>3.5866592387700906E-4</v>
      </c>
      <c r="AI93" s="90">
        <v>82</v>
      </c>
      <c r="AJ93" s="98"/>
      <c r="AK93" s="85"/>
      <c r="AL93" s="85"/>
      <c r="AM93" s="85">
        <f>SUMPRODUCT(AL73:AL91,AT12:AT30)</f>
        <v>9.1295875895971997E-7</v>
      </c>
      <c r="AN93" s="99">
        <f t="shared" si="27"/>
        <v>2.2683592193890115E-3</v>
      </c>
      <c r="AO93" s="85"/>
      <c r="AP93" s="85"/>
      <c r="AQ93" s="85"/>
      <c r="AR93" s="85"/>
      <c r="AS93" s="85"/>
      <c r="AT93" s="85"/>
      <c r="AU93" s="85"/>
      <c r="AV93" s="91"/>
      <c r="AX93" s="140">
        <v>50</v>
      </c>
      <c r="AY93" s="98" t="s">
        <v>89</v>
      </c>
      <c r="AZ93" s="132">
        <v>9</v>
      </c>
      <c r="BA93" s="132">
        <v>0</v>
      </c>
      <c r="BB93" s="132">
        <v>0</v>
      </c>
      <c r="BC93" s="132">
        <v>9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3">
        <v>0</v>
      </c>
      <c r="BL93" s="91"/>
    </row>
    <row r="94" spans="29:64" x14ac:dyDescent="0.25">
      <c r="AC94" s="79">
        <v>92</v>
      </c>
      <c r="AD94" s="111">
        <f t="shared" si="24"/>
        <v>1.3489937448703799E-5</v>
      </c>
      <c r="AE94" s="112">
        <f t="shared" si="25"/>
        <v>1.3489937448703799E-5</v>
      </c>
      <c r="AF94" s="104">
        <f t="shared" si="26"/>
        <v>1.868581788164611E-4</v>
      </c>
      <c r="AI94" s="90">
        <v>83</v>
      </c>
      <c r="AJ94" s="98"/>
      <c r="AK94" s="85"/>
      <c r="AL94" s="85"/>
      <c r="AM94" s="85">
        <f>SUMPRODUCT(AL74:AL91,AT12:AT29)</f>
        <v>3.3321831861832966E-7</v>
      </c>
      <c r="AN94" s="99">
        <f t="shared" si="27"/>
        <v>1.5391906335335587E-3</v>
      </c>
      <c r="AO94" s="85"/>
      <c r="AP94" s="85"/>
      <c r="AQ94" s="85"/>
      <c r="AR94" s="85"/>
      <c r="AS94" s="85"/>
      <c r="AT94" s="85"/>
      <c r="AU94" s="85"/>
      <c r="AV94" s="91"/>
      <c r="AX94" s="140">
        <v>51</v>
      </c>
      <c r="AY94" s="98" t="s">
        <v>90</v>
      </c>
      <c r="AZ94" s="132">
        <v>0</v>
      </c>
      <c r="BA94" s="132">
        <v>9</v>
      </c>
      <c r="BB94" s="132">
        <v>0</v>
      </c>
      <c r="BC94" s="132">
        <v>9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3">
        <v>0</v>
      </c>
      <c r="BL94" s="91"/>
    </row>
    <row r="95" spans="29:64" x14ac:dyDescent="0.25">
      <c r="AC95" s="79">
        <v>93</v>
      </c>
      <c r="AD95" s="111">
        <f t="shared" si="24"/>
        <v>6.7707073108061491E-6</v>
      </c>
      <c r="AE95" s="112">
        <f t="shared" si="25"/>
        <v>6.7707073108061491E-6</v>
      </c>
      <c r="AF95" s="104">
        <f t="shared" si="26"/>
        <v>9.3785611846413782E-5</v>
      </c>
      <c r="AI95" s="90">
        <v>84</v>
      </c>
      <c r="AJ95" s="98"/>
      <c r="AK95" s="85"/>
      <c r="AL95" s="85"/>
      <c r="AM95" s="85">
        <f>SUMPRODUCT(AL75:AL91,AT12:AT28)</f>
        <v>1.1124504549452574E-7</v>
      </c>
      <c r="AN95" s="99">
        <f t="shared" si="27"/>
        <v>1.0185650045149179E-3</v>
      </c>
      <c r="AO95" s="85"/>
      <c r="AP95" s="85"/>
      <c r="AQ95" s="85"/>
      <c r="AR95" s="85"/>
      <c r="AS95" s="85"/>
      <c r="AT95" s="85"/>
      <c r="AU95" s="85"/>
      <c r="AV95" s="91"/>
      <c r="AX95" s="140">
        <v>52</v>
      </c>
      <c r="AY95" s="98" t="s">
        <v>91</v>
      </c>
      <c r="AZ95" s="132">
        <v>0</v>
      </c>
      <c r="BA95" s="132">
        <v>0</v>
      </c>
      <c r="BB95" s="132">
        <v>0</v>
      </c>
      <c r="BC95" s="132">
        <v>9</v>
      </c>
      <c r="BD95" s="132">
        <v>9</v>
      </c>
      <c r="BE95" s="132">
        <v>0</v>
      </c>
      <c r="BF95" s="132">
        <v>0</v>
      </c>
      <c r="BG95" s="132">
        <v>0</v>
      </c>
      <c r="BH95" s="132">
        <v>0</v>
      </c>
      <c r="BI95" s="132">
        <v>0</v>
      </c>
      <c r="BJ95" s="132">
        <v>0</v>
      </c>
      <c r="BK95" s="133">
        <v>0</v>
      </c>
      <c r="BL95" s="91"/>
    </row>
    <row r="96" spans="29:64" x14ac:dyDescent="0.25">
      <c r="AC96" s="79">
        <v>94</v>
      </c>
      <c r="AD96" s="111">
        <f t="shared" si="24"/>
        <v>3.2655310284623087E-6</v>
      </c>
      <c r="AE96" s="112">
        <f t="shared" si="25"/>
        <v>3.2655310284623087E-6</v>
      </c>
      <c r="AF96" s="104">
        <f t="shared" si="26"/>
        <v>4.5233062285677489E-5</v>
      </c>
      <c r="AI96" s="90">
        <v>85</v>
      </c>
      <c r="AJ96" s="98"/>
      <c r="AK96" s="85"/>
      <c r="AL96" s="85"/>
      <c r="AM96" s="85">
        <f>SUMPRODUCT(AL76:AL91,AT12:AT27)</f>
        <v>3.3386434094988906E-8</v>
      </c>
      <c r="AN96" s="99">
        <f t="shared" si="27"/>
        <v>6.5683844299281363E-4</v>
      </c>
      <c r="AO96" s="85"/>
      <c r="AP96" s="85"/>
      <c r="AQ96" s="85"/>
      <c r="AR96" s="85"/>
      <c r="AS96" s="85"/>
      <c r="AT96" s="85"/>
      <c r="AU96" s="85"/>
      <c r="AV96" s="91"/>
      <c r="AX96" s="140">
        <v>53</v>
      </c>
      <c r="AY96" s="98" t="s">
        <v>92</v>
      </c>
      <c r="AZ96" s="132">
        <v>0</v>
      </c>
      <c r="BA96" s="132">
        <v>9</v>
      </c>
      <c r="BB96" s="132">
        <v>0</v>
      </c>
      <c r="BC96" s="132">
        <v>0</v>
      </c>
      <c r="BD96" s="132">
        <v>9</v>
      </c>
      <c r="BE96" s="132">
        <v>0</v>
      </c>
      <c r="BF96" s="132">
        <v>0</v>
      </c>
      <c r="BG96" s="132">
        <v>0</v>
      </c>
      <c r="BH96" s="132">
        <v>0</v>
      </c>
      <c r="BI96" s="132">
        <v>0</v>
      </c>
      <c r="BJ96" s="132">
        <v>0</v>
      </c>
      <c r="BK96" s="133">
        <v>0</v>
      </c>
      <c r="BL96" s="91"/>
    </row>
    <row r="97" spans="29:64" x14ac:dyDescent="0.25">
      <c r="AC97" s="79">
        <v>95</v>
      </c>
      <c r="AD97" s="111">
        <f t="shared" si="24"/>
        <v>1.5089339797607275E-6</v>
      </c>
      <c r="AE97" s="112">
        <f t="shared" si="25"/>
        <v>1.5089339797607275E-6</v>
      </c>
      <c r="AF97" s="104">
        <f t="shared" si="26"/>
        <v>2.0901257436108908E-5</v>
      </c>
      <c r="AI97" s="90">
        <v>86</v>
      </c>
      <c r="AJ97" s="98"/>
      <c r="AK97" s="85"/>
      <c r="AL97" s="85"/>
      <c r="AM97" s="85">
        <f>SUMPRODUCT(AL77:AL91,AT12:AT26)</f>
        <v>8.7859037092076063E-9</v>
      </c>
      <c r="AN97" s="99">
        <f t="shared" si="27"/>
        <v>4.1239905599305175E-4</v>
      </c>
      <c r="AO97" s="85"/>
      <c r="AP97" s="85"/>
      <c r="AQ97" s="85"/>
      <c r="AR97" s="85"/>
      <c r="AS97" s="85"/>
      <c r="AT97" s="85"/>
      <c r="AU97" s="85"/>
      <c r="AV97" s="91"/>
      <c r="AX97" s="140">
        <v>54</v>
      </c>
      <c r="AY97" s="98" t="s">
        <v>93</v>
      </c>
      <c r="AZ97" s="132">
        <v>9</v>
      </c>
      <c r="BA97" s="132">
        <v>0</v>
      </c>
      <c r="BB97" s="132">
        <v>0</v>
      </c>
      <c r="BC97" s="132">
        <v>0</v>
      </c>
      <c r="BD97" s="132">
        <v>12</v>
      </c>
      <c r="BE97" s="132">
        <v>15</v>
      </c>
      <c r="BF97" s="132">
        <v>0</v>
      </c>
      <c r="BG97" s="132">
        <v>0</v>
      </c>
      <c r="BH97" s="132">
        <v>0</v>
      </c>
      <c r="BI97" s="132">
        <v>0</v>
      </c>
      <c r="BJ97" s="132">
        <v>0</v>
      </c>
      <c r="BK97" s="133">
        <v>0</v>
      </c>
      <c r="BL97" s="91"/>
    </row>
    <row r="98" spans="29:64" x14ac:dyDescent="0.25">
      <c r="AC98" s="79">
        <v>96</v>
      </c>
      <c r="AD98" s="111">
        <f t="shared" si="24"/>
        <v>6.6564608402421425E-7</v>
      </c>
      <c r="AE98" s="112">
        <f t="shared" si="25"/>
        <v>6.6564608402421425E-7</v>
      </c>
      <c r="AF98" s="104">
        <f t="shared" si="26"/>
        <v>9.2203107293892674E-6</v>
      </c>
      <c r="AI98" s="90">
        <v>87</v>
      </c>
      <c r="AJ98" s="98"/>
      <c r="AK98" s="85"/>
      <c r="AL98" s="85"/>
      <c r="AM98" s="85">
        <f>SUMPRODUCT(AL78:AL91,AT12:AT25)</f>
        <v>1.952423046490579E-9</v>
      </c>
      <c r="AN98" s="99">
        <f t="shared" ref="AN98:AN111" si="28">SUMPRODUCT(AM78:AM97,AU$12:AU$31)</f>
        <v>2.5184532951808832E-4</v>
      </c>
      <c r="AO98" s="85"/>
      <c r="AP98" s="85"/>
      <c r="AQ98" s="85"/>
      <c r="AR98" s="85"/>
      <c r="AS98" s="85"/>
      <c r="AT98" s="85"/>
      <c r="AU98" s="85"/>
      <c r="AV98" s="91"/>
      <c r="AX98" s="140">
        <v>55</v>
      </c>
      <c r="AY98" s="98" t="s">
        <v>94</v>
      </c>
      <c r="AZ98" s="132">
        <v>13</v>
      </c>
      <c r="BA98" s="132">
        <v>13</v>
      </c>
      <c r="BB98" s="132">
        <v>14</v>
      </c>
      <c r="BC98" s="132">
        <v>0</v>
      </c>
      <c r="BD98" s="132">
        <v>14</v>
      </c>
      <c r="BE98" s="132">
        <v>0</v>
      </c>
      <c r="BF98" s="132">
        <v>0</v>
      </c>
      <c r="BG98" s="132">
        <v>0</v>
      </c>
      <c r="BH98" s="132">
        <v>0</v>
      </c>
      <c r="BI98" s="132">
        <v>0</v>
      </c>
      <c r="BJ98" s="132">
        <v>0</v>
      </c>
      <c r="BK98" s="133">
        <v>0</v>
      </c>
      <c r="BL98" s="91"/>
    </row>
    <row r="99" spans="29:64" x14ac:dyDescent="0.25">
      <c r="AC99" s="79">
        <v>97</v>
      </c>
      <c r="AD99" s="111">
        <f t="shared" si="24"/>
        <v>2.791432985006034E-7</v>
      </c>
      <c r="AE99" s="112">
        <f t="shared" si="25"/>
        <v>2.791432985006034E-7</v>
      </c>
      <c r="AF99" s="104">
        <f t="shared" si="26"/>
        <v>3.8666012044151038E-6</v>
      </c>
      <c r="AI99" s="90">
        <v>88</v>
      </c>
      <c r="AJ99" s="98"/>
      <c r="AK99" s="85"/>
      <c r="AL99" s="85"/>
      <c r="AM99" s="85">
        <f>SUMPRODUCT(AL79:AL91,AT12:AT24)</f>
        <v>3.4454524349833748E-10</v>
      </c>
      <c r="AN99" s="99">
        <f t="shared" si="28"/>
        <v>1.4942381521042337E-4</v>
      </c>
      <c r="AO99" s="85"/>
      <c r="AP99" s="85"/>
      <c r="AQ99" s="85"/>
      <c r="AR99" s="85"/>
      <c r="AS99" s="85"/>
      <c r="AT99" s="85"/>
      <c r="AU99" s="85"/>
      <c r="AV99" s="91"/>
      <c r="AX99" s="140">
        <v>56</v>
      </c>
      <c r="AY99" s="98" t="s">
        <v>95</v>
      </c>
      <c r="AZ99" s="132">
        <v>9</v>
      </c>
      <c r="BA99" s="132">
        <v>9</v>
      </c>
      <c r="BB99" s="132">
        <v>0</v>
      </c>
      <c r="BC99" s="132">
        <v>9</v>
      </c>
      <c r="BD99" s="132">
        <v>0</v>
      </c>
      <c r="BE99" s="132">
        <v>0</v>
      </c>
      <c r="BF99" s="132">
        <v>0</v>
      </c>
      <c r="BG99" s="132">
        <v>0</v>
      </c>
      <c r="BH99" s="132">
        <v>0</v>
      </c>
      <c r="BI99" s="132">
        <v>0</v>
      </c>
      <c r="BJ99" s="132">
        <v>0</v>
      </c>
      <c r="BK99" s="133">
        <v>0</v>
      </c>
      <c r="BL99" s="91"/>
    </row>
    <row r="100" spans="29:64" x14ac:dyDescent="0.25">
      <c r="AC100" s="79">
        <v>98</v>
      </c>
      <c r="AD100" s="111">
        <f t="shared" si="24"/>
        <v>1.1070820891258421E-7</v>
      </c>
      <c r="AE100" s="112">
        <f t="shared" si="25"/>
        <v>1.1070820891258421E-7</v>
      </c>
      <c r="AF100" s="104">
        <f t="shared" si="26"/>
        <v>1.5334937153044774E-6</v>
      </c>
      <c r="AI100" s="90">
        <v>89</v>
      </c>
      <c r="AJ100" s="98"/>
      <c r="AK100" s="85"/>
      <c r="AL100" s="85"/>
      <c r="AM100" s="85">
        <f>SUMPRODUCT(AL80:AL91,AT12:AT23)</f>
        <v>4.3068155437292179E-11</v>
      </c>
      <c r="AN100" s="99">
        <f t="shared" si="28"/>
        <v>8.6024801837248185E-5</v>
      </c>
      <c r="AO100" s="85"/>
      <c r="AP100" s="85"/>
      <c r="AQ100" s="85"/>
      <c r="AR100" s="85"/>
      <c r="AS100" s="85"/>
      <c r="AT100" s="85"/>
      <c r="AU100" s="85"/>
      <c r="AV100" s="91"/>
      <c r="AX100" s="140">
        <v>57</v>
      </c>
      <c r="AY100" s="100" t="s">
        <v>96</v>
      </c>
      <c r="AZ100" s="134">
        <v>9</v>
      </c>
      <c r="BA100" s="134">
        <v>0</v>
      </c>
      <c r="BB100" s="134">
        <v>0</v>
      </c>
      <c r="BC100" s="134">
        <v>9</v>
      </c>
      <c r="BD100" s="134">
        <v>9</v>
      </c>
      <c r="BE100" s="134">
        <v>0</v>
      </c>
      <c r="BF100" s="134">
        <v>0</v>
      </c>
      <c r="BG100" s="134">
        <v>0</v>
      </c>
      <c r="BH100" s="134">
        <v>0</v>
      </c>
      <c r="BI100" s="134">
        <v>0</v>
      </c>
      <c r="BJ100" s="134">
        <v>0</v>
      </c>
      <c r="BK100" s="135">
        <v>0</v>
      </c>
      <c r="BL100" s="91"/>
    </row>
    <row r="101" spans="29:64" ht="15.75" thickBot="1" x14ac:dyDescent="0.3">
      <c r="AC101" s="79">
        <v>99</v>
      </c>
      <c r="AD101" s="111">
        <f t="shared" si="24"/>
        <v>4.1260755099388291E-8</v>
      </c>
      <c r="AE101" s="112">
        <f t="shared" si="25"/>
        <v>4.1260755099388291E-8</v>
      </c>
      <c r="AF101" s="104">
        <f t="shared" si="26"/>
        <v>5.7153041545085336E-7</v>
      </c>
      <c r="AI101" s="90">
        <v>90</v>
      </c>
      <c r="AJ101" s="98"/>
      <c r="AK101" s="85"/>
      <c r="AL101" s="85"/>
      <c r="AM101" s="85">
        <f>SUMPRODUCT(AL81:AL91,AT12:AT22)</f>
        <v>2.8712103624861464E-12</v>
      </c>
      <c r="AN101" s="99">
        <f t="shared" si="28"/>
        <v>4.7986427422488276E-5</v>
      </c>
      <c r="AO101" s="85"/>
      <c r="AP101" s="85"/>
      <c r="AQ101" s="85"/>
      <c r="AR101" s="85"/>
      <c r="AS101" s="85"/>
      <c r="AT101" s="85"/>
      <c r="AU101" s="85"/>
      <c r="AV101" s="91"/>
      <c r="AX101" s="141"/>
      <c r="AY101" s="93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94"/>
    </row>
    <row r="102" spans="29:64" x14ac:dyDescent="0.25">
      <c r="AC102" s="79">
        <v>100</v>
      </c>
      <c r="AD102" s="111">
        <f t="shared" si="24"/>
        <v>1.433607297365843E-8</v>
      </c>
      <c r="AE102" s="112">
        <f t="shared" si="25"/>
        <v>1.433607297365843E-8</v>
      </c>
      <c r="AF102" s="104">
        <f t="shared" si="26"/>
        <v>1.9857856994697184E-7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28"/>
        <v>2.5893332091365635E-5</v>
      </c>
      <c r="AO102" s="85"/>
      <c r="AP102" s="85"/>
      <c r="AQ102" s="85"/>
      <c r="AR102" s="85"/>
      <c r="AS102" s="85"/>
      <c r="AT102" s="85"/>
      <c r="AU102" s="85"/>
      <c r="AV102" s="91"/>
    </row>
    <row r="103" spans="29:64" x14ac:dyDescent="0.25">
      <c r="AC103" s="79">
        <v>101</v>
      </c>
      <c r="AD103" s="111">
        <f t="shared" si="24"/>
        <v>4.5963292552799048E-9</v>
      </c>
      <c r="AE103" s="112">
        <f t="shared" si="25"/>
        <v>4.5963292552799048E-9</v>
      </c>
      <c r="AF103" s="104">
        <f t="shared" si="26"/>
        <v>6.3666841832906267E-8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28"/>
        <v>1.3489937448703799E-5</v>
      </c>
      <c r="AO103" s="85"/>
      <c r="AP103" s="85"/>
      <c r="AQ103" s="85"/>
      <c r="AR103" s="85"/>
      <c r="AS103" s="85"/>
      <c r="AT103" s="85"/>
      <c r="AU103" s="85"/>
      <c r="AV103" s="91"/>
    </row>
    <row r="104" spans="29:64" x14ac:dyDescent="0.25">
      <c r="AC104" s="79">
        <v>102</v>
      </c>
      <c r="AD104" s="111">
        <f t="shared" si="24"/>
        <v>1.3416129197933528E-9</v>
      </c>
      <c r="AE104" s="112">
        <f t="shared" si="25"/>
        <v>1.3416129197933528E-9</v>
      </c>
      <c r="AF104" s="104">
        <f t="shared" si="26"/>
        <v>1.8583581119073968E-8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28"/>
        <v>6.7707073108061491E-6</v>
      </c>
      <c r="AO104" s="85"/>
      <c r="AP104" s="85"/>
      <c r="AQ104" s="85"/>
      <c r="AR104" s="85"/>
      <c r="AS104" s="85"/>
      <c r="AT104" s="85"/>
      <c r="AU104" s="85"/>
      <c r="AV104" s="91"/>
    </row>
    <row r="105" spans="29:64" x14ac:dyDescent="0.25">
      <c r="AC105" s="79">
        <v>103</v>
      </c>
      <c r="AD105" s="111">
        <f t="shared" si="24"/>
        <v>3.5004839669310257E-10</v>
      </c>
      <c r="AE105" s="112">
        <f t="shared" si="25"/>
        <v>3.5004839669310257E-10</v>
      </c>
      <c r="AF105" s="104">
        <f t="shared" si="26"/>
        <v>4.8487553150203995E-9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28"/>
        <v>3.2655310284623087E-6</v>
      </c>
      <c r="AO105" s="85"/>
      <c r="AP105" s="85"/>
      <c r="AQ105" s="85"/>
      <c r="AR105" s="85"/>
      <c r="AS105" s="85"/>
      <c r="AT105" s="85"/>
      <c r="AU105" s="85"/>
      <c r="AV105" s="91"/>
    </row>
    <row r="106" spans="29:64" x14ac:dyDescent="0.25">
      <c r="AC106" s="79">
        <v>104</v>
      </c>
      <c r="AD106" s="111">
        <f t="shared" si="24"/>
        <v>7.955645379388695E-11</v>
      </c>
      <c r="AE106" s="112">
        <f t="shared" si="25"/>
        <v>7.955645379388695E-11</v>
      </c>
      <c r="AF106" s="104">
        <f t="shared" si="26"/>
        <v>1.1019898443228181E-9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28"/>
        <v>1.5089339797607275E-6</v>
      </c>
      <c r="AO106" s="85"/>
      <c r="AP106" s="85"/>
      <c r="AQ106" s="85"/>
      <c r="AR106" s="85"/>
      <c r="AS106" s="85"/>
      <c r="AT106" s="85"/>
      <c r="AU106" s="85"/>
      <c r="AV106" s="91"/>
    </row>
    <row r="107" spans="29:64" x14ac:dyDescent="0.25">
      <c r="AC107" s="79">
        <v>105</v>
      </c>
      <c r="AD107" s="111">
        <f t="shared" si="24"/>
        <v>1.5153610246454658E-11</v>
      </c>
      <c r="AE107" s="112">
        <f t="shared" si="25"/>
        <v>1.5153610246454658E-11</v>
      </c>
      <c r="AF107" s="104">
        <f t="shared" si="26"/>
        <v>2.0990282749006057E-10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28"/>
        <v>6.6564608402421425E-7</v>
      </c>
      <c r="AO107" s="85"/>
      <c r="AP107" s="85"/>
      <c r="AQ107" s="85"/>
      <c r="AR107" s="85"/>
      <c r="AS107" s="85"/>
      <c r="AT107" s="85"/>
      <c r="AU107" s="85"/>
      <c r="AV107" s="91"/>
    </row>
    <row r="108" spans="29:64" x14ac:dyDescent="0.25">
      <c r="AC108" s="79">
        <v>106</v>
      </c>
      <c r="AD108" s="111">
        <f t="shared" si="24"/>
        <v>2.2730415369681987E-12</v>
      </c>
      <c r="AE108" s="112">
        <f t="shared" si="25"/>
        <v>2.2730415369681987E-12</v>
      </c>
      <c r="AF108" s="104">
        <f t="shared" si="26"/>
        <v>3.1485424123509085E-11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28"/>
        <v>2.791432985006034E-7</v>
      </c>
      <c r="AO108" s="85"/>
      <c r="AP108" s="85"/>
      <c r="AQ108" s="85"/>
      <c r="AR108" s="85"/>
      <c r="AS108" s="85"/>
      <c r="AT108" s="85"/>
      <c r="AU108" s="85"/>
      <c r="AV108" s="91"/>
    </row>
    <row r="109" spans="29:64" x14ac:dyDescent="0.25">
      <c r="AC109" s="79">
        <v>107</v>
      </c>
      <c r="AD109" s="111">
        <f t="shared" si="24"/>
        <v>2.3926753020717878E-13</v>
      </c>
      <c r="AE109" s="112">
        <f t="shared" si="25"/>
        <v>2.3926753020717878E-13</v>
      </c>
      <c r="AF109" s="104">
        <f t="shared" si="26"/>
        <v>3.3142551708956931E-12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28"/>
        <v>1.1070820891258421E-7</v>
      </c>
      <c r="AO109" s="85"/>
      <c r="AP109" s="85"/>
      <c r="AQ109" s="85"/>
      <c r="AR109" s="85"/>
      <c r="AS109" s="85"/>
      <c r="AT109" s="85"/>
      <c r="AU109" s="85"/>
      <c r="AV109" s="91"/>
    </row>
    <row r="110" spans="29:64" x14ac:dyDescent="0.25">
      <c r="AC110" s="79">
        <v>108</v>
      </c>
      <c r="AD110" s="111">
        <f t="shared" si="24"/>
        <v>1.3292640567065492E-14</v>
      </c>
      <c r="AE110" s="112">
        <f t="shared" si="25"/>
        <v>1.3292640567065492E-14</v>
      </c>
      <c r="AF110" s="104">
        <f t="shared" si="26"/>
        <v>1.84125287271983E-13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28"/>
        <v>4.1260755099388291E-8</v>
      </c>
      <c r="AO110" s="85"/>
      <c r="AP110" s="85"/>
      <c r="AQ110" s="85"/>
      <c r="AR110" s="85"/>
      <c r="AS110" s="85"/>
      <c r="AT110" s="85"/>
      <c r="AU110" s="85"/>
      <c r="AV110" s="91"/>
    </row>
    <row r="111" spans="29:64" x14ac:dyDescent="0.25">
      <c r="AC111" s="79">
        <v>109</v>
      </c>
      <c r="AD111" s="111">
        <f t="shared" si="24"/>
        <v>0</v>
      </c>
      <c r="AE111" s="112">
        <f t="shared" si="25"/>
        <v>0</v>
      </c>
      <c r="AF111" s="104">
        <f t="shared" si="26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28"/>
        <v>1.433607297365843E-8</v>
      </c>
      <c r="AO111" s="85"/>
      <c r="AP111" s="85"/>
      <c r="AQ111" s="85"/>
      <c r="AR111" s="85"/>
      <c r="AS111" s="85"/>
      <c r="AT111" s="85"/>
      <c r="AU111" s="85"/>
      <c r="AV111" s="91"/>
    </row>
    <row r="112" spans="29:64" x14ac:dyDescent="0.25">
      <c r="AC112" s="79">
        <v>110</v>
      </c>
      <c r="AD112" s="111">
        <f t="shared" si="24"/>
        <v>0</v>
      </c>
      <c r="AE112" s="112">
        <f t="shared" si="25"/>
        <v>0</v>
      </c>
      <c r="AF112" s="104">
        <f t="shared" si="26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4.5963292552799048E-9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24"/>
        <v>0</v>
      </c>
      <c r="AE113" s="112">
        <f t="shared" si="25"/>
        <v>0</v>
      </c>
      <c r="AF113" s="104">
        <f t="shared" si="26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1.3416129197933528E-9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24"/>
        <v>0</v>
      </c>
      <c r="AE114" s="112">
        <f t="shared" si="25"/>
        <v>0</v>
      </c>
      <c r="AF114" s="104">
        <f t="shared" si="26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3.5004839669310257E-10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24"/>
        <v>0</v>
      </c>
      <c r="AE115" s="112">
        <f t="shared" si="25"/>
        <v>0</v>
      </c>
      <c r="AF115" s="104">
        <f t="shared" si="26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7.955645379388695E-11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24"/>
        <v>0</v>
      </c>
      <c r="AE116" s="112">
        <f t="shared" si="25"/>
        <v>0</v>
      </c>
      <c r="AF116" s="104">
        <f t="shared" si="26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1.5153610246454658E-11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24"/>
        <v>0</v>
      </c>
      <c r="AE117" s="112">
        <f t="shared" si="25"/>
        <v>0</v>
      </c>
      <c r="AF117" s="104">
        <f t="shared" si="26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2.2730415369681987E-12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24"/>
        <v>0</v>
      </c>
      <c r="AE118" s="112">
        <f t="shared" si="25"/>
        <v>0</v>
      </c>
      <c r="AF118" s="104">
        <f t="shared" si="26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2.3926753020717878E-13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24"/>
        <v>0</v>
      </c>
      <c r="AE119" s="112">
        <f t="shared" si="25"/>
        <v>0</v>
      </c>
      <c r="AF119" s="104">
        <f t="shared" si="26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1.3292640567065492E-14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24"/>
        <v>0</v>
      </c>
      <c r="AE120" s="112">
        <f t="shared" si="25"/>
        <v>0</v>
      </c>
      <c r="AF120" s="104">
        <f t="shared" si="26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24"/>
        <v>0</v>
      </c>
      <c r="AE121" s="112">
        <f t="shared" si="25"/>
        <v>0</v>
      </c>
      <c r="AF121" s="104">
        <f t="shared" si="26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24"/>
        <v>0</v>
      </c>
      <c r="AE122" s="112">
        <f t="shared" si="25"/>
        <v>0</v>
      </c>
      <c r="AF122" s="104">
        <f t="shared" si="26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7.2193454598281762E-2</v>
      </c>
      <c r="AF123" s="105">
        <f>SUM(AF8:AF122)</f>
        <v>0.99999999999999933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29">SUM(AK12:AK131)</f>
        <v>0.99999999999999978</v>
      </c>
      <c r="AL132" s="93">
        <f t="shared" si="29"/>
        <v>1</v>
      </c>
      <c r="AM132" s="93">
        <f t="shared" si="29"/>
        <v>1</v>
      </c>
      <c r="AN132" s="93">
        <f t="shared" si="29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9">
    <mergeCell ref="AZ2:BE2"/>
    <mergeCell ref="BF2:BK2"/>
    <mergeCell ref="B3:C4"/>
    <mergeCell ref="B5:C6"/>
    <mergeCell ref="B2:C2"/>
    <mergeCell ref="B42:C44"/>
    <mergeCell ref="B45:C46"/>
    <mergeCell ref="B49:C51"/>
    <mergeCell ref="B52:C53"/>
  </mergeCells>
  <dataValidations count="2">
    <dataValidation type="list" allowBlank="1" showInputMessage="1" showErrorMessage="1" promptTitle="Race" sqref="B3">
      <formula1>$AY$35:$AY$41</formula1>
    </dataValidation>
    <dataValidation type="list" allowBlank="1" showInputMessage="1" showErrorMessage="1" sqref="B5">
      <formula1>$AY$44:$AY$100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6"/>
  <sheetViews>
    <sheetView workbookViewId="0"/>
  </sheetViews>
  <sheetFormatPr defaultRowHeight="15" x14ac:dyDescent="0.25"/>
  <cols>
    <col min="2" max="2" width="6.7109375" customWidth="1"/>
    <col min="3" max="3" width="19.7109375" customWidth="1"/>
    <col min="5" max="5" width="3" style="1" customWidth="1"/>
    <col min="6" max="6" width="27.5703125" bestFit="1" customWidth="1"/>
    <col min="7" max="18" width="4.7109375" style="1" customWidth="1"/>
  </cols>
  <sheetData>
    <row r="2" spans="2:18" x14ac:dyDescent="0.25">
      <c r="G2" s="1" t="s">
        <v>99</v>
      </c>
      <c r="M2" s="1" t="s">
        <v>100</v>
      </c>
    </row>
    <row r="3" spans="2:18" x14ac:dyDescent="0.25"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13</v>
      </c>
    </row>
    <row r="4" spans="2:18" x14ac:dyDescent="0.25">
      <c r="B4" t="s">
        <v>101</v>
      </c>
      <c r="C4" s="124" t="s">
        <v>60</v>
      </c>
      <c r="F4" t="str">
        <f>CONCATENATE(F7,"  ",F8)</f>
        <v>Half-Orc  Fighter/Mage/Cleric</v>
      </c>
      <c r="G4" s="1">
        <f>MAX(G7:G8)</f>
        <v>9</v>
      </c>
      <c r="H4" s="1">
        <f>MAX(H7:H8)</f>
        <v>0</v>
      </c>
      <c r="I4" s="1">
        <f>MAX(I7:I8)</f>
        <v>0</v>
      </c>
      <c r="J4" s="1">
        <f>MAX(J7:J8)</f>
        <v>9</v>
      </c>
      <c r="K4" s="1">
        <f>MAX(K7:K8)</f>
        <v>9</v>
      </c>
      <c r="L4" s="1">
        <f>MAX(L7:L8)</f>
        <v>0</v>
      </c>
      <c r="M4" s="1">
        <f>M7+M8</f>
        <v>1</v>
      </c>
      <c r="N4" s="1">
        <f>N7+N8</f>
        <v>0</v>
      </c>
      <c r="O4" s="1">
        <f>O7+O8</f>
        <v>1</v>
      </c>
      <c r="P4" s="1">
        <f>P7+P8</f>
        <v>-2</v>
      </c>
      <c r="Q4" s="1">
        <f>Q7+Q8</f>
        <v>0</v>
      </c>
      <c r="R4" s="1">
        <f>R7+R8</f>
        <v>0</v>
      </c>
    </row>
    <row r="5" spans="2:18" x14ac:dyDescent="0.25">
      <c r="B5" t="s">
        <v>102</v>
      </c>
      <c r="C5" s="124" t="s">
        <v>96</v>
      </c>
    </row>
    <row r="6" spans="2:18" x14ac:dyDescent="0.25">
      <c r="E6" s="1" t="s">
        <v>97</v>
      </c>
      <c r="F6" s="1" t="s">
        <v>98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</row>
    <row r="7" spans="2:18" x14ac:dyDescent="0.25">
      <c r="E7" s="1">
        <f>MATCH(C4,F11:F17,0)</f>
        <v>7</v>
      </c>
      <c r="F7" t="str">
        <f>CHOOSE($E7,F11,F12,F13,F14,F15,F16,F17)</f>
        <v>Half-Orc</v>
      </c>
      <c r="G7" s="1">
        <f>CHOOSE($E7,G11,G12,G13,G14,G15,G16,G17)</f>
        <v>0</v>
      </c>
      <c r="H7" s="1">
        <f>CHOOSE($E7,H11,H12,H13,H14,H15,H16,H17)</f>
        <v>0</v>
      </c>
      <c r="I7" s="1">
        <f>CHOOSE($E7,I11,I12,I13,I14,I15,I16,I17)</f>
        <v>0</v>
      </c>
      <c r="J7" s="1">
        <f>CHOOSE($E7,J11,J12,J13,J14,J15,J16,J17)</f>
        <v>0</v>
      </c>
      <c r="K7" s="1">
        <f>CHOOSE($E7,K11,K12,K13,K14,K15,K16,K17)</f>
        <v>0</v>
      </c>
      <c r="L7" s="1">
        <f>CHOOSE($E7,L11,L12,L13,L14,L15,L16,L17)</f>
        <v>0</v>
      </c>
      <c r="M7" s="1">
        <f>CHOOSE($E7,M11,M12,M13,M14,M15,M16,M17)</f>
        <v>1</v>
      </c>
      <c r="N7" s="1">
        <f>CHOOSE($E7,N11,N12,N13,N14,N15,N16,N17)</f>
        <v>0</v>
      </c>
      <c r="O7" s="1">
        <f>CHOOSE($E7,O11,O12,O13,O14,O15,O16,O17)</f>
        <v>1</v>
      </c>
      <c r="P7" s="1">
        <f>CHOOSE($E7,P11,P12,P13,P14,P15,P16,P17)</f>
        <v>-2</v>
      </c>
      <c r="Q7" s="1">
        <f>CHOOSE($E7,Q11,Q12,Q13,Q14,Q15,Q16,Q17)</f>
        <v>0</v>
      </c>
      <c r="R7" s="1">
        <f>CHOOSE($E7,R11,R12,R13,R14,R15,R16,R17)</f>
        <v>0</v>
      </c>
    </row>
    <row r="8" spans="2:18" x14ac:dyDescent="0.25">
      <c r="E8" s="1">
        <f>MATCH(C5,F20:F76,0)</f>
        <v>57</v>
      </c>
      <c r="F8" t="str">
        <f>CHOOSE($E8,F20,F21,F22,F23,F24,F25,F26,F27,F28,F29,F30,F31,F32,F33,F34,F35,F36,F37,F38,F39,F40,F41,F42,F43,F44,F45,F46,F47,F48,F49,F50,F51,F52,F53,F54,F55,F56,F57,F58,F59,F60,F61,F62,F63,F64,F65,F66,F67,F68,F69,F70,F71,F72,F73,F74,F75,F76)</f>
        <v>Fighter/Mage/Cleric</v>
      </c>
      <c r="G8" s="1">
        <f>CHOOSE($E8,G20,G21,G22,G23,G24,G25,G26,G27,G28,G29,G30,G31,G32,G33,G34,G35,G36,G37,G38,G39,G40,G41,G42,G43,G44,G45,G46,G47,G48,G49,G50,G51,G52,G53,G54,G55,G56,G57,G58,G59,G60,G61,G62,G63,G64,G65,G66,G67,G68,G69,G70,G71,G72,G73,G74,G75,G76)</f>
        <v>9</v>
      </c>
      <c r="H8" s="1">
        <f>CHOOSE($E8,H20,H21,H22,H23,H24,H25,H26,H27,H28,H29,H30,H31,H32,H33,H34,H35,H36,H37,H38,H39,H40,H41,H42,H43,H44,H45,H46,H47,H48,H49,H50,H51,H52,H53,H54,H55,H56,H57,H58,H59,H60,H61,H62,H63,H64,H65,H66,H67,H68,H69,H70,H71,H72,H73,H74,H75,H76)</f>
        <v>0</v>
      </c>
      <c r="I8" s="1">
        <f>CHOOSE($E8,I20,I21,I22,I23,I24,I25,I26,I27,I28,I29,I30,I31,I32,I33,I34,I35,I36,I37,I38,I39,I40,I41,I42,I43,I44,I45,I46,I47,I48,I49,I50,I51,I52,I53,I54,I55,I56,I57,I58,I59,I60,I61,I62,I63,I64,I65,I66,I67,I68,I69,I70,I71,I72,I73,I74,I75,I76)</f>
        <v>0</v>
      </c>
      <c r="J8" s="1">
        <f>CHOOSE($E8,J20,J21,J22,J23,J24,J25,J26,J27,J28,J29,J30,J31,J32,J33,J34,J35,J36,J37,J38,J39,J40,J41,J42,J43,J44,J45,J46,J47,J48,J49,J50,J51,J52,J53,J54,J55,J56,J57,J58,J59,J60,J61,J62,J63,J64,J65,J66,J67,J68,J69,J70,J71,J72,J73,J74,J75,J76)</f>
        <v>9</v>
      </c>
      <c r="K8" s="1">
        <f>CHOOSE($E8,K20,K21,K22,K23,K24,K25,K26,K27,K28,K29,K30,K31,K32,K33,K34,K35,K36,K37,K38,K39,K40,K41,K42,K43,K44,K45,K46,K47,K48,K49,K50,K51,K52,K53,K54,K55,K56,K57,K58,K59,K60,K61,K62,K63,K64,K65,K66,K67,K68,K69,K70,K71,K72,K73,K74,K75,K76)</f>
        <v>9</v>
      </c>
      <c r="L8" s="1">
        <f>CHOOSE($E8,L20,L21,L22,L23,L24,L25,L26,L27,L28,L29,L30,L31,L32,L33,L34,L35,L36,L37,L38,L39,L40,L41,L42,L43,L44,L45,L46,L47,L48,L49,L50,L51,L52,L53,L54,L55,L56,L57,L58,L59,L60,L61,L62,L63,L64,L65,L66,L67,L68,L69,L70,L71,L72,L73,L74,L75,L76)</f>
        <v>0</v>
      </c>
      <c r="M8" s="1">
        <f>CHOOSE($E8,M20,M21,M22,M23,M24,M25,M26,M27,M28,M29,M30,M31,M32,M33,M34,M35,M36,M37,M38,M39,M40,M41,M42,M43,M44,M45,M46,M47,M48,M49,M50,M51,M52,M53,M54,M55,M56,M57,M58,M59,M60,M61,M62,M63,M64,M65,M66,M67,M68,M69,M70,M71,M72,M73,M74,M75,M76)</f>
        <v>0</v>
      </c>
      <c r="N8" s="1">
        <f>CHOOSE($E8,N20,N21,N22,N23,N24,N25,N26,N27,N28,N29,N30,N31,N32,N33,N34,N35,N36,N37,N38,N39,N40,N41,N42,N43,N44,N45,N46,N47,N48,N49,N50,N51,N52,N53,N54,N55,N56,N57,N58,N59,N60,N61,N62,N63,N64,N65,N66,N67,N68,N69,N70,N71,N72,N73,N74,N75,N76)</f>
        <v>0</v>
      </c>
      <c r="O8" s="1">
        <f>CHOOSE($E8,O20,O21,O22,O23,O24,O25,O26,O27,O28,O29,O30,O31,O32,O33,O34,O35,O36,O37,O38,O39,O40,O41,O42,O43,O44,O45,O46,O47,O48,O49,O50,O51,O52,O53,O54,O55,O56,O57,O58,O59,O60,O61,O62,O63,O64,O65,O66,O67,O68,O69,O70,O71,O72,O73,O74,O75,O76)</f>
        <v>0</v>
      </c>
      <c r="P8" s="1">
        <f>CHOOSE($E8,P20,P21,P22,P23,P24,P25,P26,P27,P28,P29,P30,P31,P32,P33,P34,P35,P36,P37,P38,P39,P40,P41,P42,P43,P44,P45,P46,P47,P48,P49,P50,P51,P52,P53,P54,P55,P56,P57,P58,P59,P60,P61,P62,P63,P64,P65,P66,P67,P68,P69,P70,P71,P72,P73,P74,P75,P76)</f>
        <v>0</v>
      </c>
      <c r="Q8" s="1">
        <f>CHOOSE($E8,Q20,Q21,Q22,Q23,Q24,Q25,Q26,Q27,Q28,Q29,Q30,Q31,Q32,Q33,Q34,Q35,Q36,Q37,Q38,Q39,Q40,Q41,Q42,Q43,Q44,Q45,Q46,Q47,Q48,Q49,Q50,Q51,Q52,Q53,Q54,Q55,Q56,Q57,Q58,Q59,Q60,Q61,Q62,Q63,Q64,Q65,Q66,Q67,Q68,Q69,Q70,Q71,Q72,Q73,Q74,Q75,Q76)</f>
        <v>0</v>
      </c>
      <c r="R8" s="1">
        <f>CHOOSE($E8,R20,R21,R22,R23,R24,R25,R26,R27,R28,R29,R30,R31,R32,R33,R34,R35,R36,R37,R38,R39,R40,R41,R42,R43,R44,R45,R46,R47,R48,R49,R50,R51,R52,R53,R54,R55,R56,R57,R58,R59,R60,R61,R62,R63,R64,R65,R66,R67,R68,R69,R70,R71,R72,R73,R74,R75,R76)</f>
        <v>0</v>
      </c>
    </row>
    <row r="10" spans="2:18" x14ac:dyDescent="0.25">
      <c r="E10" s="1" t="s">
        <v>97</v>
      </c>
      <c r="F10" s="1" t="s">
        <v>32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12</v>
      </c>
      <c r="L10" s="1" t="s">
        <v>13</v>
      </c>
      <c r="M10" s="1" t="s">
        <v>8</v>
      </c>
      <c r="N10" s="1" t="s">
        <v>9</v>
      </c>
      <c r="O10" s="1" t="s">
        <v>10</v>
      </c>
      <c r="P10" s="1" t="s">
        <v>11</v>
      </c>
      <c r="Q10" s="1" t="s">
        <v>12</v>
      </c>
      <c r="R10" s="1" t="s">
        <v>13</v>
      </c>
    </row>
    <row r="11" spans="2:18" x14ac:dyDescent="0.25">
      <c r="E11" s="1">
        <v>1</v>
      </c>
      <c r="F11" t="s">
        <v>54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2:18" x14ac:dyDescent="0.25">
      <c r="E12" s="1">
        <v>2</v>
      </c>
      <c r="F12" t="s">
        <v>55</v>
      </c>
      <c r="G12" s="1">
        <v>0</v>
      </c>
      <c r="H12" s="1">
        <v>7</v>
      </c>
      <c r="I12" s="1">
        <v>6</v>
      </c>
      <c r="J12" s="1">
        <v>8</v>
      </c>
      <c r="K12" s="1">
        <v>0</v>
      </c>
      <c r="L12" s="1">
        <v>8</v>
      </c>
      <c r="M12" s="1">
        <v>0</v>
      </c>
      <c r="N12" s="1">
        <v>1</v>
      </c>
      <c r="O12" s="1">
        <v>-1</v>
      </c>
      <c r="P12" s="1">
        <v>0</v>
      </c>
      <c r="Q12" s="1">
        <v>0</v>
      </c>
      <c r="R12" s="1">
        <v>0</v>
      </c>
    </row>
    <row r="13" spans="2:18" x14ac:dyDescent="0.25">
      <c r="C13" s="3"/>
      <c r="E13" s="1">
        <v>3</v>
      </c>
      <c r="F13" t="s">
        <v>59</v>
      </c>
      <c r="G13" s="1">
        <v>0</v>
      </c>
      <c r="H13" s="1">
        <v>6</v>
      </c>
      <c r="I13" s="1">
        <v>6</v>
      </c>
      <c r="J13" s="1">
        <v>4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2:18" x14ac:dyDescent="0.25">
      <c r="C14" s="3"/>
      <c r="E14" s="1">
        <v>4</v>
      </c>
      <c r="F14" t="s">
        <v>57</v>
      </c>
      <c r="G14" s="1">
        <v>6</v>
      </c>
      <c r="H14" s="1">
        <v>0</v>
      </c>
      <c r="I14" s="1">
        <v>8</v>
      </c>
      <c r="J14" s="1">
        <v>7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-1</v>
      </c>
      <c r="R14" s="1">
        <v>0</v>
      </c>
    </row>
    <row r="15" spans="2:18" x14ac:dyDescent="0.25">
      <c r="E15" s="1">
        <v>5</v>
      </c>
      <c r="F15" t="s">
        <v>58</v>
      </c>
      <c r="G15" s="1">
        <v>6</v>
      </c>
      <c r="H15" s="1">
        <v>8</v>
      </c>
      <c r="I15" s="1">
        <v>10</v>
      </c>
      <c r="J15" s="1">
        <v>6</v>
      </c>
      <c r="K15" s="1">
        <v>0</v>
      </c>
      <c r="L15" s="1">
        <v>0</v>
      </c>
      <c r="M15" s="1">
        <v>-1</v>
      </c>
      <c r="N15" s="1">
        <v>1</v>
      </c>
      <c r="O15" s="1">
        <v>0</v>
      </c>
      <c r="P15" s="1">
        <v>0</v>
      </c>
      <c r="Q15" s="1">
        <v>-1</v>
      </c>
      <c r="R15" s="1">
        <v>0</v>
      </c>
    </row>
    <row r="16" spans="2:18" x14ac:dyDescent="0.25">
      <c r="E16" s="1">
        <v>6</v>
      </c>
      <c r="F16" t="s">
        <v>56</v>
      </c>
      <c r="G16" s="1">
        <v>8</v>
      </c>
      <c r="H16" s="1">
        <v>0</v>
      </c>
      <c r="I16" s="1">
        <v>12</v>
      </c>
      <c r="J16" s="1">
        <v>0</v>
      </c>
      <c r="K16" s="1">
        <v>0</v>
      </c>
      <c r="L16" s="1">
        <v>0</v>
      </c>
      <c r="M16" s="1">
        <v>0</v>
      </c>
      <c r="N16" s="1">
        <v>-1</v>
      </c>
      <c r="O16" s="1">
        <v>1</v>
      </c>
      <c r="P16" s="1">
        <v>0</v>
      </c>
      <c r="Q16" s="1">
        <v>0</v>
      </c>
      <c r="R16" s="1">
        <v>-2</v>
      </c>
    </row>
    <row r="17" spans="5:18" x14ac:dyDescent="0.25">
      <c r="E17" s="1">
        <v>7</v>
      </c>
      <c r="F17" t="s">
        <v>60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1</v>
      </c>
      <c r="P17" s="1">
        <v>-2</v>
      </c>
      <c r="Q17" s="1">
        <v>0</v>
      </c>
      <c r="R17" s="1">
        <v>0</v>
      </c>
    </row>
    <row r="19" spans="5:18" x14ac:dyDescent="0.25">
      <c r="E19" s="1" t="s">
        <v>97</v>
      </c>
      <c r="F19" s="1" t="s">
        <v>31</v>
      </c>
      <c r="G19" s="1" t="s">
        <v>8</v>
      </c>
      <c r="H19" s="1" t="s">
        <v>9</v>
      </c>
      <c r="I19" s="1" t="s">
        <v>10</v>
      </c>
      <c r="J19" s="1" t="s">
        <v>11</v>
      </c>
      <c r="K19" s="1" t="s">
        <v>12</v>
      </c>
      <c r="L19" s="1" t="s">
        <v>13</v>
      </c>
      <c r="M19" s="1" t="s">
        <v>8</v>
      </c>
      <c r="N19" s="1" t="s">
        <v>9</v>
      </c>
      <c r="O19" s="1" t="s">
        <v>10</v>
      </c>
      <c r="P19" s="1" t="s">
        <v>11</v>
      </c>
      <c r="Q19" s="1" t="s">
        <v>12</v>
      </c>
      <c r="R19" s="1" t="s">
        <v>13</v>
      </c>
    </row>
    <row r="20" spans="5:18" x14ac:dyDescent="0.25">
      <c r="E20" s="1">
        <v>1</v>
      </c>
      <c r="F20" t="s">
        <v>33</v>
      </c>
      <c r="G20" s="1">
        <v>9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5:18" x14ac:dyDescent="0.25">
      <c r="E21" s="1">
        <v>2</v>
      </c>
      <c r="F21" t="s">
        <v>66</v>
      </c>
      <c r="G21" s="1">
        <v>9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5:18" x14ac:dyDescent="0.25">
      <c r="E22" s="1">
        <v>3</v>
      </c>
      <c r="F22" t="s">
        <v>67</v>
      </c>
      <c r="G22" s="1">
        <v>9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5:18" x14ac:dyDescent="0.25">
      <c r="E23" s="1">
        <v>4</v>
      </c>
      <c r="F23" t="s">
        <v>68</v>
      </c>
      <c r="G23" s="1">
        <v>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</row>
    <row r="24" spans="5:18" x14ac:dyDescent="0.25">
      <c r="E24" s="1">
        <v>5</v>
      </c>
      <c r="F24" t="s">
        <v>64</v>
      </c>
      <c r="G24" s="1">
        <v>12</v>
      </c>
      <c r="H24" s="1">
        <v>9</v>
      </c>
      <c r="I24" s="1">
        <v>16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</row>
    <row r="25" spans="5:18" x14ac:dyDescent="0.25">
      <c r="E25" s="1">
        <v>6</v>
      </c>
      <c r="F25" t="s">
        <v>38</v>
      </c>
      <c r="G25" s="1">
        <v>13</v>
      </c>
      <c r="H25" s="1">
        <v>13</v>
      </c>
      <c r="I25" s="1">
        <v>14</v>
      </c>
      <c r="J25" s="1">
        <v>0</v>
      </c>
      <c r="K25" s="1">
        <v>14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5:18" x14ac:dyDescent="0.25">
      <c r="E26" s="1">
        <v>7</v>
      </c>
      <c r="F26" t="s">
        <v>69</v>
      </c>
      <c r="G26" s="1">
        <v>13</v>
      </c>
      <c r="H26" s="1">
        <v>13</v>
      </c>
      <c r="I26" s="1">
        <v>14</v>
      </c>
      <c r="J26" s="1">
        <v>0</v>
      </c>
      <c r="K26" s="1">
        <v>14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5:18" x14ac:dyDescent="0.25">
      <c r="E27" s="1">
        <v>8</v>
      </c>
      <c r="F27" t="s">
        <v>70</v>
      </c>
      <c r="G27" s="1">
        <v>13</v>
      </c>
      <c r="H27" s="1">
        <v>13</v>
      </c>
      <c r="I27" s="1">
        <v>14</v>
      </c>
      <c r="J27" s="1">
        <v>0</v>
      </c>
      <c r="K27" s="1">
        <v>14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5:18" x14ac:dyDescent="0.25">
      <c r="E28" s="1">
        <v>9</v>
      </c>
      <c r="F28" t="s">
        <v>71</v>
      </c>
      <c r="G28" s="1">
        <v>13</v>
      </c>
      <c r="H28" s="1">
        <v>13</v>
      </c>
      <c r="I28" s="1">
        <v>14</v>
      </c>
      <c r="J28" s="1">
        <v>0</v>
      </c>
      <c r="K28" s="1">
        <v>14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5:18" x14ac:dyDescent="0.25">
      <c r="E29" s="1">
        <v>10</v>
      </c>
      <c r="F29" t="s">
        <v>42</v>
      </c>
      <c r="G29" s="1">
        <v>12</v>
      </c>
      <c r="H29" s="1">
        <v>0</v>
      </c>
      <c r="I29" s="1">
        <v>9</v>
      </c>
      <c r="J29" s="1">
        <v>0</v>
      </c>
      <c r="K29" s="1">
        <v>13</v>
      </c>
      <c r="L29" s="1">
        <v>17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5:18" x14ac:dyDescent="0.25">
      <c r="E30" s="1">
        <v>11</v>
      </c>
      <c r="F30" t="s">
        <v>72</v>
      </c>
      <c r="G30" s="1">
        <v>12</v>
      </c>
      <c r="H30" s="1">
        <v>0</v>
      </c>
      <c r="I30" s="1">
        <v>9</v>
      </c>
      <c r="J30" s="1">
        <v>0</v>
      </c>
      <c r="K30" s="1">
        <v>13</v>
      </c>
      <c r="L30" s="1">
        <v>17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5:18" x14ac:dyDescent="0.25">
      <c r="E31" s="1">
        <v>12</v>
      </c>
      <c r="F31" t="s">
        <v>73</v>
      </c>
      <c r="G31" s="1">
        <v>12</v>
      </c>
      <c r="H31" s="1">
        <v>0</v>
      </c>
      <c r="I31" s="1">
        <v>9</v>
      </c>
      <c r="J31" s="1">
        <v>0</v>
      </c>
      <c r="K31" s="1">
        <v>13</v>
      </c>
      <c r="L31" s="1">
        <v>17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5:18" x14ac:dyDescent="0.25">
      <c r="E32" s="1">
        <v>13</v>
      </c>
      <c r="F32" t="s">
        <v>74</v>
      </c>
      <c r="G32" s="1">
        <v>12</v>
      </c>
      <c r="H32" s="1">
        <v>0</v>
      </c>
      <c r="I32" s="1">
        <v>9</v>
      </c>
      <c r="J32" s="1">
        <v>0</v>
      </c>
      <c r="K32" s="1">
        <v>13</v>
      </c>
      <c r="L32" s="1">
        <v>17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5:18" x14ac:dyDescent="0.25">
      <c r="E33" s="1">
        <v>14</v>
      </c>
      <c r="F33" t="s">
        <v>43</v>
      </c>
      <c r="G33" s="1">
        <v>12</v>
      </c>
      <c r="H33" s="1">
        <v>0</v>
      </c>
      <c r="I33" s="1">
        <v>14</v>
      </c>
      <c r="J33" s="1">
        <v>0</v>
      </c>
      <c r="K33" s="1">
        <v>0</v>
      </c>
      <c r="L33" s="1">
        <v>14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</row>
    <row r="34" spans="5:18" x14ac:dyDescent="0.25">
      <c r="E34" s="1">
        <v>15</v>
      </c>
      <c r="F34" t="s">
        <v>34</v>
      </c>
      <c r="G34" s="1">
        <v>0</v>
      </c>
      <c r="H34" s="1">
        <v>0</v>
      </c>
      <c r="I34" s="1">
        <v>0</v>
      </c>
      <c r="J34" s="1">
        <v>0</v>
      </c>
      <c r="K34" s="1">
        <v>9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</row>
    <row r="35" spans="5:18" x14ac:dyDescent="0.25">
      <c r="E35" s="1">
        <v>16</v>
      </c>
      <c r="F35" t="s">
        <v>75</v>
      </c>
      <c r="G35" s="1">
        <v>0</v>
      </c>
      <c r="H35" s="1">
        <v>0</v>
      </c>
      <c r="I35" s="1">
        <v>0</v>
      </c>
      <c r="J35" s="1">
        <v>0</v>
      </c>
      <c r="K35" s="1">
        <v>9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</row>
    <row r="36" spans="5:18" x14ac:dyDescent="0.25">
      <c r="E36" s="1">
        <v>17</v>
      </c>
      <c r="F36" t="s">
        <v>77</v>
      </c>
      <c r="G36" s="1">
        <v>0</v>
      </c>
      <c r="H36" s="1">
        <v>0</v>
      </c>
      <c r="I36" s="1">
        <v>0</v>
      </c>
      <c r="J36" s="1">
        <v>0</v>
      </c>
      <c r="K36" s="1">
        <v>9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5:18" x14ac:dyDescent="0.25">
      <c r="E37" s="1">
        <v>18</v>
      </c>
      <c r="F37" t="s">
        <v>76</v>
      </c>
      <c r="G37" s="1">
        <v>0</v>
      </c>
      <c r="H37" s="1">
        <v>0</v>
      </c>
      <c r="I37" s="1">
        <v>0</v>
      </c>
      <c r="J37" s="1">
        <v>0</v>
      </c>
      <c r="K37" s="1">
        <v>9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</row>
    <row r="38" spans="5:18" x14ac:dyDescent="0.25">
      <c r="E38" s="1">
        <v>19</v>
      </c>
      <c r="F38" t="s">
        <v>44</v>
      </c>
      <c r="G38" s="1">
        <v>0</v>
      </c>
      <c r="H38" s="1">
        <v>0</v>
      </c>
      <c r="I38" s="1">
        <v>0</v>
      </c>
      <c r="J38" s="1">
        <v>0</v>
      </c>
      <c r="K38" s="1">
        <v>12</v>
      </c>
      <c r="L38" s="1">
        <v>15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</row>
    <row r="39" spans="5:18" x14ac:dyDescent="0.25">
      <c r="E39" s="1">
        <v>20</v>
      </c>
      <c r="F39" t="s">
        <v>78</v>
      </c>
      <c r="G39" s="1">
        <v>0</v>
      </c>
      <c r="H39" s="1">
        <v>0</v>
      </c>
      <c r="I39" s="1">
        <v>0</v>
      </c>
      <c r="J39" s="1">
        <v>0</v>
      </c>
      <c r="K39" s="1">
        <v>12</v>
      </c>
      <c r="L39" s="1">
        <v>15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5:18" x14ac:dyDescent="0.25">
      <c r="E40" s="1">
        <v>21</v>
      </c>
      <c r="F40" t="s">
        <v>79</v>
      </c>
      <c r="G40" s="1">
        <v>0</v>
      </c>
      <c r="H40" s="1">
        <v>0</v>
      </c>
      <c r="I40" s="1">
        <v>0</v>
      </c>
      <c r="J40" s="1">
        <v>0</v>
      </c>
      <c r="K40" s="1">
        <v>12</v>
      </c>
      <c r="L40" s="1">
        <v>15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1" spans="5:18" x14ac:dyDescent="0.25">
      <c r="E41" s="1">
        <v>22</v>
      </c>
      <c r="F41" s="115" t="s">
        <v>80</v>
      </c>
      <c r="G41" s="1">
        <v>3</v>
      </c>
      <c r="H41" s="1">
        <v>0</v>
      </c>
      <c r="I41" s="1">
        <v>3</v>
      </c>
      <c r="J41" s="1">
        <v>0</v>
      </c>
      <c r="K41" s="1">
        <v>12</v>
      </c>
      <c r="L41" s="1">
        <v>15</v>
      </c>
      <c r="M41" s="1">
        <v>-2</v>
      </c>
      <c r="N41" s="1">
        <v>0</v>
      </c>
      <c r="O41" s="1">
        <v>-2</v>
      </c>
      <c r="P41" s="1">
        <v>0</v>
      </c>
      <c r="Q41" s="1">
        <v>0</v>
      </c>
      <c r="R41" s="1">
        <v>0</v>
      </c>
    </row>
    <row r="42" spans="5:18" x14ac:dyDescent="0.25">
      <c r="E42" s="1">
        <v>23</v>
      </c>
      <c r="F42" t="s">
        <v>35</v>
      </c>
      <c r="G42" s="1">
        <v>0</v>
      </c>
      <c r="H42" s="1">
        <v>0</v>
      </c>
      <c r="I42" s="1">
        <v>0</v>
      </c>
      <c r="J42" s="1">
        <v>9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5:18" x14ac:dyDescent="0.25">
      <c r="E43" s="1">
        <v>24</v>
      </c>
      <c r="F43" t="s">
        <v>46</v>
      </c>
      <c r="G43" s="1">
        <v>0</v>
      </c>
      <c r="H43" s="1">
        <v>0</v>
      </c>
      <c r="I43" s="1">
        <v>0</v>
      </c>
      <c r="J43" s="1">
        <v>9</v>
      </c>
      <c r="K43" s="1">
        <v>15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</row>
    <row r="44" spans="5:18" x14ac:dyDescent="0.25">
      <c r="E44" s="1">
        <v>25</v>
      </c>
      <c r="F44" t="s">
        <v>47</v>
      </c>
      <c r="G44" s="1">
        <v>0</v>
      </c>
      <c r="H44" s="1">
        <v>0</v>
      </c>
      <c r="I44" s="1">
        <v>15</v>
      </c>
      <c r="J44" s="1">
        <v>9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5:18" x14ac:dyDescent="0.25">
      <c r="E45" s="1">
        <v>26</v>
      </c>
      <c r="F45" t="s">
        <v>48</v>
      </c>
      <c r="G45" s="1">
        <v>0</v>
      </c>
      <c r="H45" s="1">
        <v>0</v>
      </c>
      <c r="I45" s="1">
        <v>0</v>
      </c>
      <c r="J45" s="1">
        <v>9</v>
      </c>
      <c r="K45" s="1">
        <v>16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5:18" x14ac:dyDescent="0.25">
      <c r="E46" s="1">
        <v>27</v>
      </c>
      <c r="F46" t="s">
        <v>49</v>
      </c>
      <c r="G46" s="1">
        <v>0</v>
      </c>
      <c r="H46" s="1">
        <v>0</v>
      </c>
      <c r="I46" s="1">
        <v>0</v>
      </c>
      <c r="J46" s="1">
        <v>9</v>
      </c>
      <c r="K46" s="1">
        <v>0</v>
      </c>
      <c r="L46" s="1">
        <v>16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</row>
    <row r="47" spans="5:18" x14ac:dyDescent="0.25">
      <c r="E47" s="1">
        <v>28</v>
      </c>
      <c r="F47" t="s">
        <v>50</v>
      </c>
      <c r="G47" s="1">
        <v>0</v>
      </c>
      <c r="H47" s="1">
        <v>16</v>
      </c>
      <c r="I47" s="1">
        <v>0</v>
      </c>
      <c r="J47" s="1">
        <v>9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</row>
    <row r="48" spans="5:18" x14ac:dyDescent="0.25">
      <c r="E48" s="1">
        <v>29</v>
      </c>
      <c r="F48" t="s">
        <v>51</v>
      </c>
      <c r="G48" s="1">
        <v>0</v>
      </c>
      <c r="H48" s="1">
        <v>0</v>
      </c>
      <c r="I48" s="1">
        <v>16</v>
      </c>
      <c r="J48" s="1">
        <v>9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</row>
    <row r="49" spans="5:18" x14ac:dyDescent="0.25">
      <c r="E49" s="1">
        <v>30</v>
      </c>
      <c r="F49" t="s">
        <v>52</v>
      </c>
      <c r="G49" s="1">
        <v>0</v>
      </c>
      <c r="H49" s="1">
        <v>0</v>
      </c>
      <c r="I49" s="1">
        <v>0</v>
      </c>
      <c r="J49" s="1">
        <v>9</v>
      </c>
      <c r="K49" s="1">
        <v>16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5:18" x14ac:dyDescent="0.25">
      <c r="E50" s="1">
        <v>31</v>
      </c>
      <c r="F50" t="s">
        <v>53</v>
      </c>
      <c r="G50" s="1">
        <v>0</v>
      </c>
      <c r="H50" s="1">
        <v>15</v>
      </c>
      <c r="I50" s="1">
        <v>0</v>
      </c>
      <c r="J50" s="1">
        <v>9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</row>
    <row r="51" spans="5:18" x14ac:dyDescent="0.25">
      <c r="E51" s="1">
        <v>32</v>
      </c>
      <c r="F51" t="s">
        <v>40</v>
      </c>
      <c r="G51" s="1">
        <v>0</v>
      </c>
      <c r="H51" s="1">
        <v>0</v>
      </c>
      <c r="I51" s="1">
        <v>0</v>
      </c>
      <c r="J51" s="1">
        <v>9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</row>
    <row r="52" spans="5:18" x14ac:dyDescent="0.25">
      <c r="E52" s="1">
        <v>33</v>
      </c>
      <c r="F52" t="s">
        <v>36</v>
      </c>
      <c r="G52" s="1">
        <v>0</v>
      </c>
      <c r="H52" s="1">
        <v>9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</row>
    <row r="53" spans="5:18" x14ac:dyDescent="0.25">
      <c r="E53" s="1">
        <v>34</v>
      </c>
      <c r="F53" t="s">
        <v>81</v>
      </c>
      <c r="G53" s="1">
        <v>0</v>
      </c>
      <c r="H53" s="1">
        <v>9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</row>
    <row r="54" spans="5:18" x14ac:dyDescent="0.25">
      <c r="E54" s="1">
        <v>35</v>
      </c>
      <c r="F54" t="s">
        <v>82</v>
      </c>
      <c r="G54" s="1">
        <v>0</v>
      </c>
      <c r="H54" s="1">
        <v>9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5:18" x14ac:dyDescent="0.25">
      <c r="E55" s="1">
        <v>36</v>
      </c>
      <c r="F55" t="s">
        <v>83</v>
      </c>
      <c r="G55" s="1">
        <v>0</v>
      </c>
      <c r="H55" s="1">
        <v>9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</row>
    <row r="56" spans="5:18" x14ac:dyDescent="0.25">
      <c r="E56" s="1">
        <v>37</v>
      </c>
      <c r="F56" t="s">
        <v>63</v>
      </c>
      <c r="G56" s="1">
        <v>10</v>
      </c>
      <c r="H56" s="1">
        <v>15</v>
      </c>
      <c r="I56" s="1">
        <v>0</v>
      </c>
      <c r="J56" s="1">
        <v>0</v>
      </c>
      <c r="K56" s="1">
        <v>0</v>
      </c>
      <c r="L56" s="1">
        <v>12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</row>
    <row r="57" spans="5:18" x14ac:dyDescent="0.25">
      <c r="E57" s="1">
        <v>38</v>
      </c>
      <c r="F57" t="s">
        <v>37</v>
      </c>
      <c r="G57" s="1">
        <v>0</v>
      </c>
      <c r="H57" s="1">
        <v>12</v>
      </c>
      <c r="I57" s="1">
        <v>0</v>
      </c>
      <c r="J57" s="1">
        <v>13</v>
      </c>
      <c r="K57" s="1">
        <v>0</v>
      </c>
      <c r="L57" s="1">
        <v>15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</row>
    <row r="58" spans="5:18" x14ac:dyDescent="0.25">
      <c r="E58" s="1">
        <v>39</v>
      </c>
      <c r="F58" t="s">
        <v>84</v>
      </c>
      <c r="G58" s="1">
        <v>0</v>
      </c>
      <c r="H58" s="1">
        <v>12</v>
      </c>
      <c r="I58" s="1">
        <v>0</v>
      </c>
      <c r="J58" s="1">
        <v>13</v>
      </c>
      <c r="K58" s="1">
        <v>0</v>
      </c>
      <c r="L58" s="1">
        <v>15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</row>
    <row r="59" spans="5:18" x14ac:dyDescent="0.25">
      <c r="E59" s="1">
        <v>40</v>
      </c>
      <c r="F59" t="s">
        <v>85</v>
      </c>
      <c r="G59" s="1">
        <v>0</v>
      </c>
      <c r="H59" s="1">
        <v>12</v>
      </c>
      <c r="I59" s="1">
        <v>0</v>
      </c>
      <c r="J59" s="1">
        <v>13</v>
      </c>
      <c r="K59" s="1">
        <v>0</v>
      </c>
      <c r="L59" s="1">
        <v>15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5:18" x14ac:dyDescent="0.25">
      <c r="E60" s="1">
        <v>41</v>
      </c>
      <c r="F60" t="s">
        <v>86</v>
      </c>
      <c r="G60" s="1">
        <v>0</v>
      </c>
      <c r="H60" s="1">
        <v>12</v>
      </c>
      <c r="I60" s="1">
        <v>0</v>
      </c>
      <c r="J60" s="1">
        <v>13</v>
      </c>
      <c r="K60" s="1">
        <v>0</v>
      </c>
      <c r="L60" s="1">
        <v>15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  <row r="61" spans="5:18" x14ac:dyDescent="0.25">
      <c r="E61" s="1">
        <v>42</v>
      </c>
      <c r="F61" t="s">
        <v>41</v>
      </c>
      <c r="G61" s="1">
        <v>0</v>
      </c>
      <c r="H61" s="1">
        <v>0</v>
      </c>
      <c r="I61" s="1">
        <v>0</v>
      </c>
      <c r="J61" s="1">
        <v>9</v>
      </c>
      <c r="K61" s="1">
        <v>0</v>
      </c>
      <c r="L61" s="1">
        <v>9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</row>
    <row r="62" spans="5:18" x14ac:dyDescent="0.25">
      <c r="E62" s="1">
        <v>43</v>
      </c>
      <c r="F62" t="s">
        <v>65</v>
      </c>
      <c r="G62" s="1">
        <v>10</v>
      </c>
      <c r="H62" s="1">
        <v>14</v>
      </c>
      <c r="I62" s="1">
        <v>0</v>
      </c>
      <c r="J62" s="1">
        <v>0</v>
      </c>
      <c r="K62" s="1">
        <v>0</v>
      </c>
      <c r="L62" s="1">
        <v>15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</row>
    <row r="63" spans="5:18" x14ac:dyDescent="0.25">
      <c r="E63" s="1">
        <v>44</v>
      </c>
      <c r="F63" t="s">
        <v>45</v>
      </c>
      <c r="G63" s="1">
        <v>0</v>
      </c>
      <c r="H63" s="1">
        <v>9</v>
      </c>
      <c r="I63" s="1">
        <v>9</v>
      </c>
      <c r="J63" s="1">
        <v>0</v>
      </c>
      <c r="K63" s="1">
        <v>9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</row>
    <row r="64" spans="5:18" x14ac:dyDescent="0.25">
      <c r="E64" s="1">
        <v>45</v>
      </c>
      <c r="F64" t="s">
        <v>61</v>
      </c>
      <c r="G64" s="1">
        <v>0</v>
      </c>
      <c r="H64" s="1">
        <v>9</v>
      </c>
      <c r="I64" s="1">
        <v>11</v>
      </c>
      <c r="J64" s="1">
        <v>0</v>
      </c>
      <c r="K64" s="1">
        <v>9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</row>
    <row r="65" spans="5:18" x14ac:dyDescent="0.25">
      <c r="E65" s="1">
        <v>46</v>
      </c>
      <c r="F65" t="s">
        <v>62</v>
      </c>
      <c r="G65" s="1">
        <v>0</v>
      </c>
      <c r="H65" s="1">
        <v>9</v>
      </c>
      <c r="I65" s="1">
        <v>11</v>
      </c>
      <c r="J65" s="1">
        <v>0</v>
      </c>
      <c r="K65" s="1">
        <v>9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</row>
    <row r="66" spans="5:18" x14ac:dyDescent="0.25">
      <c r="E66" s="1">
        <v>47</v>
      </c>
      <c r="F66" t="s">
        <v>39</v>
      </c>
      <c r="G66" s="1">
        <v>9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</row>
    <row r="67" spans="5:18" x14ac:dyDescent="0.25">
      <c r="E67" s="1">
        <v>48</v>
      </c>
      <c r="F67" t="s">
        <v>87</v>
      </c>
      <c r="G67" s="1">
        <v>9</v>
      </c>
      <c r="H67" s="1">
        <v>9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</row>
    <row r="68" spans="5:18" x14ac:dyDescent="0.25">
      <c r="E68" s="1">
        <v>49</v>
      </c>
      <c r="F68" t="s">
        <v>88</v>
      </c>
      <c r="G68" s="1">
        <v>9</v>
      </c>
      <c r="H68" s="1">
        <v>0</v>
      </c>
      <c r="I68" s="1">
        <v>0</v>
      </c>
      <c r="J68" s="1">
        <v>0</v>
      </c>
      <c r="K68" s="1">
        <v>9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</row>
    <row r="69" spans="5:18" x14ac:dyDescent="0.25">
      <c r="E69" s="1">
        <v>50</v>
      </c>
      <c r="F69" t="s">
        <v>89</v>
      </c>
      <c r="G69" s="1">
        <v>9</v>
      </c>
      <c r="H69" s="1">
        <v>0</v>
      </c>
      <c r="I69" s="1">
        <v>0</v>
      </c>
      <c r="J69" s="1">
        <v>9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</row>
    <row r="70" spans="5:18" x14ac:dyDescent="0.25">
      <c r="E70" s="1">
        <v>51</v>
      </c>
      <c r="F70" t="s">
        <v>90</v>
      </c>
      <c r="G70" s="1">
        <v>0</v>
      </c>
      <c r="H70" s="1">
        <v>9</v>
      </c>
      <c r="I70" s="1">
        <v>0</v>
      </c>
      <c r="J70" s="1">
        <v>9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5:18" x14ac:dyDescent="0.25">
      <c r="E71" s="1">
        <v>52</v>
      </c>
      <c r="F71" t="s">
        <v>91</v>
      </c>
      <c r="G71" s="1">
        <v>0</v>
      </c>
      <c r="H71" s="1">
        <v>0</v>
      </c>
      <c r="I71" s="1">
        <v>0</v>
      </c>
      <c r="J71" s="1">
        <v>9</v>
      </c>
      <c r="K71" s="1">
        <v>9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</row>
    <row r="72" spans="5:18" x14ac:dyDescent="0.25">
      <c r="E72" s="1">
        <v>53</v>
      </c>
      <c r="F72" t="s">
        <v>92</v>
      </c>
      <c r="G72" s="1">
        <v>0</v>
      </c>
      <c r="H72" s="1">
        <v>9</v>
      </c>
      <c r="I72" s="1">
        <v>0</v>
      </c>
      <c r="J72" s="1">
        <v>0</v>
      </c>
      <c r="K72" s="1">
        <v>9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</row>
    <row r="73" spans="5:18" x14ac:dyDescent="0.25">
      <c r="E73" s="1">
        <v>54</v>
      </c>
      <c r="F73" t="s">
        <v>93</v>
      </c>
      <c r="G73" s="1">
        <v>9</v>
      </c>
      <c r="H73" s="1">
        <v>0</v>
      </c>
      <c r="I73" s="1">
        <v>0</v>
      </c>
      <c r="J73" s="1">
        <v>0</v>
      </c>
      <c r="K73" s="1">
        <v>12</v>
      </c>
      <c r="L73" s="1">
        <v>15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</row>
    <row r="74" spans="5:18" x14ac:dyDescent="0.25">
      <c r="E74" s="1">
        <v>55</v>
      </c>
      <c r="F74" t="s">
        <v>94</v>
      </c>
      <c r="G74" s="1">
        <v>13</v>
      </c>
      <c r="H74" s="1">
        <v>13</v>
      </c>
      <c r="I74" s="1">
        <v>14</v>
      </c>
      <c r="J74" s="1">
        <v>0</v>
      </c>
      <c r="K74" s="1">
        <v>14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</row>
    <row r="75" spans="5:18" x14ac:dyDescent="0.25">
      <c r="E75" s="1">
        <v>56</v>
      </c>
      <c r="F75" t="s">
        <v>95</v>
      </c>
      <c r="G75" s="1">
        <v>9</v>
      </c>
      <c r="H75" s="1">
        <v>9</v>
      </c>
      <c r="I75" s="1">
        <v>0</v>
      </c>
      <c r="J75" s="1">
        <v>9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</row>
    <row r="76" spans="5:18" x14ac:dyDescent="0.25">
      <c r="E76" s="1">
        <v>57</v>
      </c>
      <c r="F76" t="s">
        <v>96</v>
      </c>
      <c r="G76" s="1">
        <v>9</v>
      </c>
      <c r="H76" s="1">
        <v>0</v>
      </c>
      <c r="I76" s="1">
        <v>0</v>
      </c>
      <c r="J76" s="1">
        <v>9</v>
      </c>
      <c r="K76" s="1">
        <v>9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</sheetData>
  <dataValidations count="2">
    <dataValidation type="list" allowBlank="1" showInputMessage="1" showErrorMessage="1" sqref="C5">
      <formula1>$F$20:$F$76</formula1>
    </dataValidation>
    <dataValidation type="list" allowBlank="1" showInputMessage="1" showErrorMessage="1" sqref="C4">
      <formula1>$F$11:$F$17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9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0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0</v>
      </c>
      <c r="W5" s="46"/>
      <c r="Y5" s="20" t="s">
        <v>4</v>
      </c>
      <c r="Z5" s="8">
        <v>0</v>
      </c>
      <c r="AA5" s="19"/>
      <c r="AC5" s="54"/>
      <c r="AD5" s="82" t="s">
        <v>7</v>
      </c>
      <c r="AE5" s="83">
        <f>SUMPRODUCT(AC8:AC122,AF8:AF122)</f>
        <v>77.570035787612852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11.8125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10.500000000000002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10.500000000000002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0</v>
      </c>
      <c r="G14" s="17">
        <f t="shared" si="4"/>
        <v>0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1</v>
      </c>
      <c r="O14" s="35">
        <f t="shared" si="8"/>
        <v>4.6296296296296294E-3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1</v>
      </c>
      <c r="AA14" s="26">
        <f t="shared" si="14"/>
        <v>4.6296296296296294E-3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4.6296296296296294E-3</v>
      </c>
      <c r="AS14" s="85">
        <f>S29</f>
        <v>4.6296296296296294E-3</v>
      </c>
      <c r="AT14" s="85">
        <f>W29</f>
        <v>4.6296296296296294E-3</v>
      </c>
      <c r="AU14" s="99">
        <f>AA29</f>
        <v>4.6296296296296294E-3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0</v>
      </c>
      <c r="G15" s="17">
        <f t="shared" si="4"/>
        <v>0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3</v>
      </c>
      <c r="O15" s="35">
        <f t="shared" si="8"/>
        <v>1.3888888888888888E-2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3</v>
      </c>
      <c r="AA15" s="26">
        <f t="shared" si="14"/>
        <v>1.3888888888888888E-2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1.3888888888888888E-2</v>
      </c>
      <c r="AS15" s="85">
        <f>S28</f>
        <v>1.3888888888888888E-2</v>
      </c>
      <c r="AT15" s="85">
        <f>W28</f>
        <v>1.3888888888888888E-2</v>
      </c>
      <c r="AU15" s="99">
        <f>AA28</f>
        <v>1.3888888888888888E-2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0</v>
      </c>
      <c r="G16" s="17">
        <f t="shared" si="4"/>
        <v>0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6</v>
      </c>
      <c r="O16" s="35">
        <f t="shared" si="8"/>
        <v>2.7777777777777776E-2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6</v>
      </c>
      <c r="AA16" s="26">
        <f t="shared" si="14"/>
        <v>2.7777777777777776E-2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2.7777777777777776E-2</v>
      </c>
      <c r="AS16" s="85">
        <f>S27</f>
        <v>2.7777777777777776E-2</v>
      </c>
      <c r="AT16" s="85">
        <f>W27</f>
        <v>2.7777777777777776E-2</v>
      </c>
      <c r="AU16" s="99">
        <f>AA27</f>
        <v>2.7777777777777776E-2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0</v>
      </c>
      <c r="G17" s="17">
        <f t="shared" si="4"/>
        <v>0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10</v>
      </c>
      <c r="O17" s="35">
        <f t="shared" si="8"/>
        <v>4.6296296296296294E-2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10</v>
      </c>
      <c r="AA17" s="26">
        <f t="shared" si="14"/>
        <v>4.6296296296296294E-2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4.6296296296296294E-2</v>
      </c>
      <c r="AS17" s="85">
        <f>S26</f>
        <v>4.6296296296296294E-2</v>
      </c>
      <c r="AT17" s="85">
        <f>W26</f>
        <v>4.6296296296296294E-2</v>
      </c>
      <c r="AU17" s="99">
        <f>AA26</f>
        <v>4.6296296296296294E-2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0</v>
      </c>
      <c r="G18" s="17">
        <f t="shared" si="4"/>
        <v>0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15</v>
      </c>
      <c r="O18" s="35">
        <f t="shared" si="8"/>
        <v>6.9444444444444448E-2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15</v>
      </c>
      <c r="AA18" s="26">
        <f t="shared" si="14"/>
        <v>6.9444444444444448E-2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6.9444444444444448E-2</v>
      </c>
      <c r="AS18" s="85">
        <f>S25</f>
        <v>6.9444444444444448E-2</v>
      </c>
      <c r="AT18" s="85">
        <f>W25</f>
        <v>6.9444444444444448E-2</v>
      </c>
      <c r="AU18" s="99">
        <f>AA25</f>
        <v>6.9444444444444448E-2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0</v>
      </c>
      <c r="G19" s="17">
        <f t="shared" si="4"/>
        <v>0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21</v>
      </c>
      <c r="O19" s="35">
        <f t="shared" si="8"/>
        <v>9.7222222222222224E-2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21</v>
      </c>
      <c r="AA19" s="26">
        <f t="shared" si="14"/>
        <v>9.7222222222222224E-2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9.7222222222222224E-2</v>
      </c>
      <c r="AS19" s="85">
        <f>S24</f>
        <v>9.7222222222222224E-2</v>
      </c>
      <c r="AT19" s="85">
        <f>W24</f>
        <v>9.7222222222222224E-2</v>
      </c>
      <c r="AU19" s="99">
        <f>AA24</f>
        <v>9.7222222222222224E-2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0.15625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0.11574074074074074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25</v>
      </c>
      <c r="AA20" s="26">
        <f t="shared" si="14"/>
        <v>0.11574074074074074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0.11574074074074074</v>
      </c>
      <c r="AS20" s="85">
        <f>S23</f>
        <v>0.11574074074074074</v>
      </c>
      <c r="AT20" s="85">
        <f>W23</f>
        <v>0.11574074074074074</v>
      </c>
      <c r="AU20" s="99">
        <f>AA23</f>
        <v>0.11574074074074074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0.16875000000000001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0.125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27</v>
      </c>
      <c r="AA21" s="26">
        <f t="shared" si="14"/>
        <v>0.125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0.125</v>
      </c>
      <c r="AS21" s="85">
        <f>S22</f>
        <v>0.125</v>
      </c>
      <c r="AT21" s="85">
        <f>W22</f>
        <v>0.125</v>
      </c>
      <c r="AU21" s="99">
        <f>AA22</f>
        <v>0.125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0.16875000000000001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0.125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27</v>
      </c>
      <c r="AA22" s="26">
        <f t="shared" si="14"/>
        <v>0.125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0.125</v>
      </c>
      <c r="AS22" s="85">
        <f>S21</f>
        <v>0.125</v>
      </c>
      <c r="AT22" s="85">
        <f>W21</f>
        <v>0.125</v>
      </c>
      <c r="AU22" s="99">
        <f>AA21</f>
        <v>0.125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0.15625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0.11574074074074074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25</v>
      </c>
      <c r="AA23" s="26">
        <f t="shared" si="14"/>
        <v>0.11574074074074074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7.2337962962962959E-4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0.11574074074074074</v>
      </c>
      <c r="AS23" s="85">
        <f>S20</f>
        <v>0.11574074074074074</v>
      </c>
      <c r="AT23" s="85">
        <f>W20</f>
        <v>0.11574074074074074</v>
      </c>
      <c r="AU23" s="99">
        <f>AA20</f>
        <v>0.11574074074074074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0.13125000000000001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21</v>
      </c>
      <c r="O24" s="35">
        <f t="shared" si="8"/>
        <v>9.7222222222222224E-2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21</v>
      </c>
      <c r="AA24" s="26">
        <f t="shared" si="14"/>
        <v>9.7222222222222224E-2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2.9513888888888888E-3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9.7222222222222224E-2</v>
      </c>
      <c r="AS24" s="85">
        <f>S19</f>
        <v>9.7222222222222224E-2</v>
      </c>
      <c r="AT24" s="85">
        <f>W19</f>
        <v>9.7222222222222224E-2</v>
      </c>
      <c r="AU24" s="99">
        <f>AA19</f>
        <v>9.7222222222222224E-2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9.375E-2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6.9444444444444448E-2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15</v>
      </c>
      <c r="AA25" s="26">
        <f t="shared" si="14"/>
        <v>6.9444444444444448E-2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7.4652777777777781E-3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6.9444444444444448E-2</v>
      </c>
      <c r="AS25" s="85">
        <f>S18</f>
        <v>6.9444444444444448E-2</v>
      </c>
      <c r="AT25" s="85">
        <f>W18</f>
        <v>6.9444444444444448E-2</v>
      </c>
      <c r="AU25" s="99">
        <f>AA18</f>
        <v>6.9444444444444448E-2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6.25E-2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4.6296296296296294E-2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4.6296296296296294E-2</v>
      </c>
      <c r="AC26" s="79">
        <v>24</v>
      </c>
      <c r="AD26" s="111">
        <f t="shared" si="0"/>
        <v>3.3231601417663721E-13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1.4988425925925924E-2</v>
      </c>
      <c r="AK26" s="85">
        <f>SUMPRODUCT(AJ13:AJ25,AR19:AR31)</f>
        <v>3.3489797668038403E-6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4.6296296296296294E-2</v>
      </c>
      <c r="AS26" s="85">
        <f>S17</f>
        <v>4.6296296296296294E-2</v>
      </c>
      <c r="AT26" s="85">
        <f>W17</f>
        <v>4.6296296296296294E-2</v>
      </c>
      <c r="AU26" s="99">
        <f>AA17</f>
        <v>4.6296296296296294E-2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3.7499999999999999E-2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2.7777777777777776E-2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2.7777777777777776E-2</v>
      </c>
      <c r="AC27" s="79">
        <v>25</v>
      </c>
      <c r="AD27" s="111">
        <f t="shared" si="0"/>
        <v>5.3436415079603255E-12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2.6128472222222223E-2</v>
      </c>
      <c r="AK27" s="85">
        <f>SUMPRODUCT(AJ13:AJ26,AR18:AR31)</f>
        <v>2.3710776748971188E-5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2.7777777777777776E-2</v>
      </c>
      <c r="AS27" s="85">
        <f>S16</f>
        <v>2.7777777777777776E-2</v>
      </c>
      <c r="AT27" s="85">
        <f>W16</f>
        <v>2.7777777777777776E-2</v>
      </c>
      <c r="AU27" s="99">
        <f>AA16</f>
        <v>2.7777777777777776E-2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1.8749999999999999E-2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1.3888888888888888E-2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1.3888888888888888E-2</v>
      </c>
      <c r="AC28" s="79">
        <v>26</v>
      </c>
      <c r="AD28" s="111">
        <f t="shared" si="0"/>
        <v>4.5620342426168748E-11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4.1319444444444443E-2</v>
      </c>
      <c r="AK28" s="85">
        <f>SUMPRODUCT(AJ13:AJ27,AR17:AR31)</f>
        <v>9.5646862139917683E-5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1.3888888888888888E-2</v>
      </c>
      <c r="AS28" s="85">
        <f>S15</f>
        <v>1.3888888888888888E-2</v>
      </c>
      <c r="AT28" s="85">
        <f>W15</f>
        <v>1.3888888888888888E-2</v>
      </c>
      <c r="AU28" s="99">
        <f>AA15</f>
        <v>1.3888888888888888E-2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6.2500000000000003E-3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4.6296296296296294E-3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4.6296296296296294E-3</v>
      </c>
      <c r="AC29" s="79">
        <v>27</v>
      </c>
      <c r="AD29" s="111">
        <f t="shared" si="0"/>
        <v>2.7475888052124359E-10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5.8680555555555555E-2</v>
      </c>
      <c r="AK29" s="85">
        <f>SUMPRODUCT(AJ13:AJ28,AR16:AR31)</f>
        <v>2.8854809670781891E-4</v>
      </c>
      <c r="AL29" s="85">
        <f>SUMPRODUCT(AK14:AK28,AS17:AS31)</f>
        <v>1.5504535957425186E-8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4.6296296296296294E-3</v>
      </c>
      <c r="AS29" s="85">
        <f>S14</f>
        <v>4.6296296296296294E-3</v>
      </c>
      <c r="AT29" s="85">
        <f>W14</f>
        <v>4.6296296296296294E-3</v>
      </c>
      <c r="AU29" s="99">
        <f>AA14</f>
        <v>4.6296296296296294E-3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1.3092719252936822E-9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7.6041666666666674E-2</v>
      </c>
      <c r="AK30" s="85">
        <f>SUMPRODUCT(AJ13:AJ29,AR15:AR31)</f>
        <v>7.233796296296297E-4</v>
      </c>
      <c r="AL30" s="85">
        <f>SUMPRODUCT(AK14:AK29,AS16:AS31)</f>
        <v>1.5628572245084586E-7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5.2507259503965385E-9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9.1145833333333315E-2</v>
      </c>
      <c r="AK31" s="85">
        <f>SUMPRODUCT(AJ13:AJ30,AR14:AR31)</f>
        <v>1.5914351851851849E-3</v>
      </c>
      <c r="AL31" s="85">
        <f>SUMPRODUCT(AK14:AK30,AS15:AS31)</f>
        <v>8.6515310642432532E-7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160</v>
      </c>
      <c r="G32" s="14">
        <f>SUM(G12:G31)</f>
        <v>1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216</v>
      </c>
      <c r="O32" s="33">
        <f>SUM(O12:O31)</f>
        <v>0.99999999999999989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216</v>
      </c>
      <c r="AA32" s="24">
        <f>SUM(AA12:AA31)</f>
        <v>0.99999999999999989</v>
      </c>
      <c r="AC32" s="79">
        <v>30</v>
      </c>
      <c r="AD32" s="111">
        <f t="shared" si="0"/>
        <v>1.8409722309200746E-8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0.10185185185185185</v>
      </c>
      <c r="AK32" s="85">
        <f>SUMPRODUCT(AJ13:AJ31,AR13:AR31)</f>
        <v>3.1543370627572015E-3</v>
      </c>
      <c r="AL32" s="85">
        <f>SUMPRODUCT(AK14:AK31,AS14:AS31)</f>
        <v>3.4779775059696177E-6</v>
      </c>
      <c r="AM32" s="85">
        <f>SUMPRODUCT(AL15:AL31,AT15:AT31)</f>
        <v>7.1780259062153638E-11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5.7878576289586346E-8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0.10633680555555555</v>
      </c>
      <c r="AK33" s="85">
        <f>SUMPRODUCT(AJ13:AJ32,AR12:AR31)</f>
        <v>5.7231385030864189E-3</v>
      </c>
      <c r="AL33" s="85">
        <f>SUMPRODUCT(AK14:AK32,AS13:AS31)</f>
        <v>1.1343738687890563E-5</v>
      </c>
      <c r="AM33" s="85">
        <f>SUMPRODUCT(AL15:AL32,AT14:AT31)</f>
        <v>9.3888578853296945E-10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1.6609557155557509E-7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0.10329861111111112</v>
      </c>
      <c r="AK34" s="85">
        <f t="shared" ref="AK34:AN49" si="21">SUMPRODUCT(AJ14:AJ33,AR$12:AR$31)</f>
        <v>9.6161265432098755E-3</v>
      </c>
      <c r="AL34" s="85">
        <f t="shared" si="21"/>
        <v>3.1830192139155611E-5</v>
      </c>
      <c r="AM34" s="85">
        <f>SUMPRODUCT(AL15:AL33,AT13:AT31)</f>
        <v>6.6066550440806204E-9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4.4078002658228374E-7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9.4039351851851846E-2</v>
      </c>
      <c r="AK35" s="85">
        <f t="shared" si="21"/>
        <v>1.5096664951989027E-2</v>
      </c>
      <c r="AL35" s="85">
        <f t="shared" si="21"/>
        <v>7.9494236579472126E-5</v>
      </c>
      <c r="AM35" s="85">
        <f t="shared" si="21"/>
        <v>3.3176835738527408E-8</v>
      </c>
      <c r="AN35" s="99">
        <f>SUMPRODUCT(AM16:AM34,AU13:AU31)</f>
        <v>3.3231601417663721E-13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1.0924199742643545E-6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8.0381944444444436E-2</v>
      </c>
      <c r="AK36" s="85">
        <f t="shared" si="21"/>
        <v>2.2294158307613166E-2</v>
      </c>
      <c r="AL36" s="85">
        <f t="shared" si="21"/>
        <v>1.8050256725346743E-4</v>
      </c>
      <c r="AM36" s="85">
        <f t="shared" si="21"/>
        <v>1.3316673661210742E-7</v>
      </c>
      <c r="AN36" s="99">
        <f t="shared" si="21"/>
        <v>5.3436415079603255E-12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2.5479628801424528E-6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6.4409722222222229E-2</v>
      </c>
      <c r="AK37" s="85">
        <f t="shared" si="21"/>
        <v>3.1112959747942388E-2</v>
      </c>
      <c r="AL37" s="85">
        <f t="shared" si="21"/>
        <v>3.7804585988702175E-4</v>
      </c>
      <c r="AM37" s="85">
        <f t="shared" si="21"/>
        <v>4.5393835830905958E-7</v>
      </c>
      <c r="AN37" s="99">
        <f t="shared" si="21"/>
        <v>4.5620342426168748E-11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5.6271099924339228E-6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4.8206018518518516E-2</v>
      </c>
      <c r="AK38" s="85">
        <f t="shared" si="21"/>
        <v>4.11834758659122E-2</v>
      </c>
      <c r="AL38" s="85">
        <f t="shared" si="21"/>
        <v>7.3800846939617933E-4</v>
      </c>
      <c r="AM38" s="85">
        <f t="shared" si="21"/>
        <v>1.363305233105309E-6</v>
      </c>
      <c r="AN38" s="99">
        <f t="shared" si="21"/>
        <v>2.7475888052124359E-10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1.1825484957827832E-5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3.3593749999999999E-2</v>
      </c>
      <c r="AK39" s="85">
        <f t="shared" si="21"/>
        <v>5.1862702546296303E-2</v>
      </c>
      <c r="AL39" s="85">
        <f t="shared" si="21"/>
        <v>1.3535571523491084E-3</v>
      </c>
      <c r="AM39" s="85">
        <f t="shared" si="21"/>
        <v>3.694756759547684E-6</v>
      </c>
      <c r="AN39" s="99">
        <f t="shared" si="21"/>
        <v>1.3092719252936822E-9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2.3744751900824255E-5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2.1874999999999999E-2</v>
      </c>
      <c r="AK40" s="85">
        <f t="shared" si="21"/>
        <v>6.2286603009259256E-2</v>
      </c>
      <c r="AL40" s="85">
        <f t="shared" si="21"/>
        <v>2.3466301225994516E-3</v>
      </c>
      <c r="AM40" s="85">
        <f t="shared" si="21"/>
        <v>9.1864892365609463E-6</v>
      </c>
      <c r="AN40" s="99">
        <f t="shared" si="21"/>
        <v>5.2507259503965385E-9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4.5710203334930234E-5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1.3194444444444444E-2</v>
      </c>
      <c r="AK41" s="85">
        <f t="shared" si="21"/>
        <v>7.1471916795267487E-2</v>
      </c>
      <c r="AL41" s="85">
        <f t="shared" si="21"/>
        <v>3.8641278968923054E-3</v>
      </c>
      <c r="AM41" s="85">
        <f t="shared" si="21"/>
        <v>2.1206903297840793E-5</v>
      </c>
      <c r="AN41" s="99">
        <f t="shared" si="21"/>
        <v>1.8409722309200746E-8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8.4607243010691781E-5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7.2916666666666668E-3</v>
      </c>
      <c r="AK42" s="85">
        <f t="shared" si="21"/>
        <v>7.8460165895061718E-2</v>
      </c>
      <c r="AL42" s="85">
        <f t="shared" si="21"/>
        <v>6.0669968611873192E-3</v>
      </c>
      <c r="AM42" s="85">
        <f t="shared" si="21"/>
        <v>4.5864915315079061E-5</v>
      </c>
      <c r="AN42" s="99">
        <f t="shared" si="21"/>
        <v>5.7878576289586346E-8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1.5094517834081993E-4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3.6458333333333334E-3</v>
      </c>
      <c r="AK43" s="85">
        <f t="shared" si="21"/>
        <v>8.2491801697530856E-2</v>
      </c>
      <c r="AL43" s="85">
        <f t="shared" si="21"/>
        <v>9.1113720338458302E-3</v>
      </c>
      <c r="AM43" s="85">
        <f t="shared" si="21"/>
        <v>9.3582467631710874E-5</v>
      </c>
      <c r="AN43" s="99">
        <f t="shared" si="21"/>
        <v>1.6609557155557509E-7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2.6011643661438773E-4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1.6203703703703703E-3</v>
      </c>
      <c r="AK44" s="85">
        <f t="shared" si="21"/>
        <v>8.313346622085048E-2</v>
      </c>
      <c r="AL44" s="85">
        <f t="shared" si="21"/>
        <v>1.3122473628892952E-2</v>
      </c>
      <c r="AM44" s="85">
        <f t="shared" si="21"/>
        <v>1.8114516997348512E-4</v>
      </c>
      <c r="AN44" s="99">
        <f t="shared" si="21"/>
        <v>4.4078002658228374E-7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2.2946177097312462E-2</v>
      </c>
      <c r="C45" s="121"/>
      <c r="AC45" s="79">
        <v>43</v>
      </c>
      <c r="AD45" s="111">
        <f t="shared" si="22"/>
        <v>4.3376092158475582E-4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6.076388888888889E-4</v>
      </c>
      <c r="AK45" s="85">
        <f t="shared" si="21"/>
        <v>8.034497170781893E-2</v>
      </c>
      <c r="AL45" s="85">
        <f t="shared" si="21"/>
        <v>1.8163949006796791E-2</v>
      </c>
      <c r="AM45" s="85">
        <f t="shared" si="21"/>
        <v>3.3413616130611599E-4</v>
      </c>
      <c r="AN45" s="99">
        <f t="shared" si="21"/>
        <v>1.0924199742643545E-6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7.0107214813230271E-4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1.7361111111111109E-4</v>
      </c>
      <c r="AK46" s="85">
        <f t="shared" si="21"/>
        <v>7.4479970421810704E-2</v>
      </c>
      <c r="AL46" s="85">
        <f t="shared" si="21"/>
        <v>2.4207683482415025E-2</v>
      </c>
      <c r="AM46" s="85">
        <f t="shared" si="21"/>
        <v>5.8949909863656664E-4</v>
      </c>
      <c r="AN46" s="99">
        <f t="shared" si="21"/>
        <v>2.5479628801424528E-6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1.0998029799990667E-3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2.8935185185185186E-5</v>
      </c>
      <c r="AK47" s="85">
        <f t="shared" si="21"/>
        <v>6.622165423525378E-2</v>
      </c>
      <c r="AL47" s="85">
        <f t="shared" si="21"/>
        <v>3.1110356226264412E-2</v>
      </c>
      <c r="AM47" s="85">
        <f t="shared" si="21"/>
        <v>9.9778436230382912E-4</v>
      </c>
      <c r="AN47" s="99">
        <f t="shared" si="21"/>
        <v>5.6271099924339228E-6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1.6766591264971028E-3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5.6462191358024688E-2</v>
      </c>
      <c r="AL48" s="85">
        <f t="shared" si="21"/>
        <v>3.8602997649462727E-2</v>
      </c>
      <c r="AM48" s="85">
        <f t="shared" si="21"/>
        <v>1.6244424558533354E-3</v>
      </c>
      <c r="AN48" s="99">
        <f t="shared" si="21"/>
        <v>1.1825484957827832E-5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2.486727671512888E-3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4.6141975308641982E-2</v>
      </c>
      <c r="AL49" s="85">
        <f t="shared" si="21"/>
        <v>4.6298445224979987E-2</v>
      </c>
      <c r="AM49" s="85">
        <f t="shared" si="21"/>
        <v>2.549395988965798E-3</v>
      </c>
      <c r="AN49" s="99">
        <f t="shared" si="21"/>
        <v>2.3744751900824255E-5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3.5915972328509956E-3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3.6112316743827158E-2</v>
      </c>
      <c r="AL50" s="85">
        <f t="shared" si="25"/>
        <v>5.3718955205634314E-2</v>
      </c>
      <c r="AM50" s="85">
        <f t="shared" si="25"/>
        <v>3.8641099604411712E-3</v>
      </c>
      <c r="AN50" s="99">
        <f t="shared" si="25"/>
        <v>4.5710203334930234E-5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5.0559044634979206E-3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2.7036313657407409E-2</v>
      </c>
      <c r="AL51" s="85">
        <f t="shared" si="25"/>
        <v>6.0342494207009219E-2</v>
      </c>
      <c r="AM51" s="85">
        <f t="shared" si="25"/>
        <v>5.6655443632513923E-3</v>
      </c>
      <c r="AN51" s="99">
        <f t="shared" si="25"/>
        <v>8.4607243010691781E-5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1.3856152124034204E-3</v>
      </c>
      <c r="C52" s="121"/>
      <c r="AC52" s="79">
        <v>50</v>
      </c>
      <c r="AD52" s="111">
        <f t="shared" si="22"/>
        <v>6.94219866959595E-3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1.9335937500000001E-2</v>
      </c>
      <c r="AL52" s="85">
        <f t="shared" si="25"/>
        <v>6.5661719702598695E-2</v>
      </c>
      <c r="AM52" s="85">
        <f t="shared" si="25"/>
        <v>8.0467436490168198E-3</v>
      </c>
      <c r="AN52" s="99">
        <f t="shared" si="25"/>
        <v>1.5094517834081993E-4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9.3042486402080699E-3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1.3186674811385458E-2</v>
      </c>
      <c r="AL53" s="85">
        <f t="shared" si="25"/>
        <v>6.9246576176737226E-2</v>
      </c>
      <c r="AM53" s="85">
        <f t="shared" si="25"/>
        <v>1.1084384122133925E-2</v>
      </c>
      <c r="AN53" s="99">
        <f t="shared" si="25"/>
        <v>2.6011643661438773E-4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1.2179202025018368E-2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8.5543659979423845E-3</v>
      </c>
      <c r="AL54" s="85">
        <f t="shared" si="25"/>
        <v>7.0800148664932949E-2</v>
      </c>
      <c r="AM54" s="85">
        <f t="shared" si="25"/>
        <v>1.4824298999755386E-2</v>
      </c>
      <c r="AN54" s="99">
        <f t="shared" si="25"/>
        <v>4.3376092158475582E-4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1.5579308396206285E-2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5.2621849279835386E-3</v>
      </c>
      <c r="AL55" s="85">
        <f t="shared" si="25"/>
        <v>7.0198083966811445E-2</v>
      </c>
      <c r="AM55" s="85">
        <f t="shared" si="25"/>
        <v>1.92667046218396E-2</v>
      </c>
      <c r="AN55" s="99">
        <f t="shared" si="25"/>
        <v>7.0107214813230271E-4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1.9484179079097011E-2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3.0576185270919072E-3</v>
      </c>
      <c r="AL56" s="85">
        <f t="shared" si="25"/>
        <v>6.7504459848759094E-2</v>
      </c>
      <c r="AM56" s="85">
        <f t="shared" si="25"/>
        <v>2.4353399122423788E-2</v>
      </c>
      <c r="AN56" s="99">
        <f t="shared" si="25"/>
        <v>1.0998029799990667E-3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2.3834720788230665E-2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1.6698013117283951E-3</v>
      </c>
      <c r="AL57" s="85">
        <f t="shared" si="25"/>
        <v>6.2961193585319486E-2</v>
      </c>
      <c r="AM57" s="85">
        <f t="shared" si="25"/>
        <v>2.9959436407678564E-2</v>
      </c>
      <c r="AN57" s="99">
        <f t="shared" si="25"/>
        <v>1.6766591264971028E-3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2.8529892794035998E-2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8.5117669753086405E-4</v>
      </c>
      <c r="AL58" s="85">
        <f t="shared" si="25"/>
        <v>5.6953464363283038E-2</v>
      </c>
      <c r="AM58" s="85">
        <f t="shared" si="25"/>
        <v>3.5891570267110991E-2</v>
      </c>
      <c r="AN58" s="99">
        <f t="shared" si="25"/>
        <v>2.486727671512888E-3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3.3427264265410685E-2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4.0107381687242799E-4</v>
      </c>
      <c r="AL59" s="85">
        <f t="shared" si="25"/>
        <v>4.9957835104373072E-2</v>
      </c>
      <c r="AM59" s="85">
        <f t="shared" si="25"/>
        <v>4.189506462039299E-2</v>
      </c>
      <c r="AN59" s="99">
        <f t="shared" si="25"/>
        <v>3.5915972328509956E-3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3.8347985140126911E-2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1.7240547839506172E-4</v>
      </c>
      <c r="AL60" s="85">
        <f t="shared" si="25"/>
        <v>4.2482329294314884E-2</v>
      </c>
      <c r="AM60" s="85">
        <f t="shared" si="25"/>
        <v>4.7669326878785362E-2</v>
      </c>
      <c r="AN60" s="99">
        <f t="shared" si="25"/>
        <v>5.0559044634979206E-3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4.3086262233748437E-2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6.6309799382716059E-5</v>
      </c>
      <c r="AL61" s="85">
        <f t="shared" si="25"/>
        <v>3.5008413009283076E-2</v>
      </c>
      <c r="AM61" s="85">
        <f t="shared" si="25"/>
        <v>5.2891415957010954E-2</v>
      </c>
      <c r="AN61" s="99">
        <f t="shared" si="25"/>
        <v>6.94219866959595E-3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4.7422819493669131E-2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2.2103266460905347E-5</v>
      </c>
      <c r="AL62" s="85">
        <f t="shared" si="25"/>
        <v>2.7943651505264702E-2</v>
      </c>
      <c r="AM62" s="85">
        <f t="shared" si="25"/>
        <v>5.7245058926162655E-2</v>
      </c>
      <c r="AN62" s="99">
        <f t="shared" si="25"/>
        <v>9.3042486402080699E-3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5.1141210970048048E-2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6.0281635802469132E-6</v>
      </c>
      <c r="AL63" s="85">
        <f t="shared" si="25"/>
        <v>2.1590987910331885E-2</v>
      </c>
      <c r="AM63" s="85">
        <f t="shared" si="25"/>
        <v>6.0451662635253041E-2</v>
      </c>
      <c r="AN63" s="99">
        <f t="shared" si="25"/>
        <v>1.2179202025018368E-2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5.4045351573652936E-2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1.2056327160493825E-6</v>
      </c>
      <c r="AL64" s="85">
        <f t="shared" si="25"/>
        <v>1.6136597591354211E-2</v>
      </c>
      <c r="AM64" s="85">
        <f t="shared" si="25"/>
        <v>6.2299181365531808E-2</v>
      </c>
      <c r="AN64" s="99">
        <f t="shared" si="25"/>
        <v>1.5579308396206285E-2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5.5976329220315202E-2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1.3395919067215364E-7</v>
      </c>
      <c r="AL65" s="85">
        <f t="shared" si="25"/>
        <v>1.1654798750627129E-2</v>
      </c>
      <c r="AM65" s="85">
        <f t="shared" si="25"/>
        <v>6.266476633897583E-2</v>
      </c>
      <c r="AN65" s="99">
        <f t="shared" si="25"/>
        <v>1.9484179079097011E-2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5.6826528535028495E-2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8.1259645061728374E-3</v>
      </c>
      <c r="AM66" s="85">
        <f t="shared" si="26"/>
        <v>6.1527912651736072E-2</v>
      </c>
      <c r="AN66" s="99">
        <f t="shared" si="26"/>
        <v>2.3834720788230665E-2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5.6549352643623721E-2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5.4620185506687258E-3</v>
      </c>
      <c r="AM67" s="85">
        <f t="shared" si="26"/>
        <v>5.8972202156251791E-2</v>
      </c>
      <c r="AN67" s="99">
        <f t="shared" si="26"/>
        <v>2.8529892794035998E-2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5.5163346607855331E-2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3.5339575633160591E-3</v>
      </c>
      <c r="AM68" s="85">
        <f t="shared" si="26"/>
        <v>5.5175462008733425E-2</v>
      </c>
      <c r="AN68" s="99">
        <f t="shared" si="26"/>
        <v>3.3427264265410685E-2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5.2750227421854187E-2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2.1967986283769631E-3</v>
      </c>
      <c r="AM69" s="85">
        <f t="shared" si="26"/>
        <v>5.0389897880331762E-2</v>
      </c>
      <c r="AN69" s="99">
        <f t="shared" si="26"/>
        <v>3.8347985140126911E-2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4.9447100982878196E-2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1.309086422134583E-3</v>
      </c>
      <c r="AM70" s="85">
        <f t="shared" si="26"/>
        <v>4.4915197670112851E-2</v>
      </c>
      <c r="AN70" s="99">
        <f t="shared" si="26"/>
        <v>4.3086262233748437E-2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4.5433872623057009E-2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7.457942271725601E-4</v>
      </c>
      <c r="AM71" s="85">
        <f t="shared" si="26"/>
        <v>3.9068479097466371E-2</v>
      </c>
      <c r="AN71" s="99">
        <f t="shared" si="26"/>
        <v>4.7422819493669131E-2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4.0917421481273995E-2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4.0486188509754599E-4</v>
      </c>
      <c r="AM72" s="85">
        <f t="shared" si="26"/>
        <v>3.3155135317236427E-2</v>
      </c>
      <c r="AN72" s="99">
        <f t="shared" si="26"/>
        <v>5.1141210970048048E-2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3.6114428234320414E-2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2.0857632042085806E-4</v>
      </c>
      <c r="AM73" s="85">
        <f t="shared" si="26"/>
        <v>2.7444138399031003E-2</v>
      </c>
      <c r="AN73" s="99">
        <f t="shared" si="26"/>
        <v>5.4045351573652936E-2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3.1234783649699702E-2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1.0145672185388405E-4</v>
      </c>
      <c r="AM74" s="85">
        <f t="shared" si="26"/>
        <v>2.2150341709107842E-2</v>
      </c>
      <c r="AN74" s="99">
        <f t="shared" si="26"/>
        <v>5.5976329220315202E-2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2.6467274823194584E-2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4.6294063643118425E-5</v>
      </c>
      <c r="AM75" s="85">
        <f t="shared" si="26"/>
        <v>1.7425012875173385E-2</v>
      </c>
      <c r="AN75" s="99">
        <f t="shared" si="26"/>
        <v>5.6826528535028495E-2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2.1968803724537852E-2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1.9647347965249198E-5</v>
      </c>
      <c r="AM76" s="85">
        <f t="shared" si="26"/>
        <v>1.335449298856769E-2</v>
      </c>
      <c r="AN76" s="99">
        <f t="shared" si="26"/>
        <v>5.6549352643623721E-2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1.7857826067561939E-2</v>
      </c>
      <c r="AE77" s="112">
        <f t="shared" si="28"/>
        <v>1.7857826067561939E-2</v>
      </c>
      <c r="AF77" s="104">
        <f t="shared" si="29"/>
        <v>0.2473607360519213</v>
      </c>
      <c r="AI77" s="90">
        <v>66</v>
      </c>
      <c r="AJ77" s="98"/>
      <c r="AK77" s="85"/>
      <c r="AL77" s="85">
        <f>SUMPRODUCT(AK57:AK71,AS12:AS26)</f>
        <v>7.6679233031042022E-6</v>
      </c>
      <c r="AM77" s="85">
        <f t="shared" si="26"/>
        <v>9.9657546358599258E-3</v>
      </c>
      <c r="AN77" s="99">
        <f t="shared" si="26"/>
        <v>5.5163346607855331E-2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1.4212106482491001E-2</v>
      </c>
      <c r="AE78" s="112">
        <f t="shared" si="28"/>
        <v>1.4212106482491001E-2</v>
      </c>
      <c r="AF78" s="104">
        <f t="shared" si="29"/>
        <v>0.19686142686444119</v>
      </c>
      <c r="AI78" s="90">
        <v>67</v>
      </c>
      <c r="AJ78" s="98"/>
      <c r="AK78" s="85"/>
      <c r="AL78" s="85">
        <f>SUMPRODUCT(AK58:AK71,AS12:AS25)</f>
        <v>2.7089525224813288E-6</v>
      </c>
      <c r="AM78" s="85">
        <f t="shared" si="26"/>
        <v>7.2368888741065193E-3</v>
      </c>
      <c r="AN78" s="99">
        <f t="shared" si="26"/>
        <v>5.2750227421854187E-2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1.1070360129388933E-2</v>
      </c>
      <c r="AE79" s="112">
        <f t="shared" si="28"/>
        <v>1.1070360129388933E-2</v>
      </c>
      <c r="AF79" s="104">
        <f t="shared" si="29"/>
        <v>0.15334298920850387</v>
      </c>
      <c r="AI79" s="90">
        <v>68</v>
      </c>
      <c r="AJ79" s="98"/>
      <c r="AK79" s="85"/>
      <c r="AL79" s="85">
        <f>SUMPRODUCT(AK59:AK71,AS12:AS24)</f>
        <v>8.4654766327541537E-7</v>
      </c>
      <c r="AM79" s="85">
        <f t="shared" si="26"/>
        <v>5.1102508722534936E-3</v>
      </c>
      <c r="AN79" s="99">
        <f t="shared" si="26"/>
        <v>4.9447100982878196E-2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8.4369602271854131E-3</v>
      </c>
      <c r="AE80" s="112">
        <f t="shared" si="28"/>
        <v>8.4369602271854131E-3</v>
      </c>
      <c r="AF80" s="104">
        <f t="shared" si="29"/>
        <v>0.11686599947505791</v>
      </c>
      <c r="AI80" s="90">
        <v>69</v>
      </c>
      <c r="AJ80" s="98"/>
      <c r="AK80" s="85"/>
      <c r="AL80" s="85">
        <f>SUMPRODUCT(AK60:AK71,AS12:AS23)</f>
        <v>2.257460435401107E-7</v>
      </c>
      <c r="AM80" s="85">
        <f t="shared" si="26"/>
        <v>3.5061038080290625E-3</v>
      </c>
      <c r="AN80" s="99">
        <f t="shared" si="26"/>
        <v>4.5433872623057009E-2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6.2886726409476842E-3</v>
      </c>
      <c r="AE81" s="112">
        <f t="shared" si="28"/>
        <v>6.2886726409476842E-3</v>
      </c>
      <c r="AF81" s="104">
        <f t="shared" si="29"/>
        <v>8.7108626065074843E-2</v>
      </c>
      <c r="AI81" s="90">
        <v>70</v>
      </c>
      <c r="AJ81" s="98"/>
      <c r="AK81" s="85"/>
      <c r="AL81" s="85">
        <f>SUMPRODUCT(AK61:AK71,AS12:AS22)</f>
        <v>4.8374152187166583E-8</v>
      </c>
      <c r="AM81" s="85">
        <f t="shared" si="26"/>
        <v>2.3350203088472691E-3</v>
      </c>
      <c r="AN81" s="99">
        <f t="shared" si="26"/>
        <v>4.0917421481273995E-2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4.5823360995335917E-3</v>
      </c>
      <c r="AE82" s="112">
        <f t="shared" si="28"/>
        <v>4.5823360995335917E-3</v>
      </c>
      <c r="AF82" s="104">
        <f t="shared" si="29"/>
        <v>6.3473013239660842E-2</v>
      </c>
      <c r="AI82" s="90">
        <v>71</v>
      </c>
      <c r="AJ82" s="98"/>
      <c r="AK82" s="85"/>
      <c r="AL82" s="85">
        <f>SUMPRODUCT(AK62:AK71,AS12:AS21)</f>
        <v>7.4421772595640889E-9</v>
      </c>
      <c r="AM82" s="85">
        <f t="shared" ref="AM82:AN97" si="30">SUMPRODUCT(AL62:AL81,AT$12:AT$31)</f>
        <v>1.5078927831762782E-3</v>
      </c>
      <c r="AN82" s="99">
        <f t="shared" si="30"/>
        <v>3.6114428234320414E-2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3.262514299256719E-3</v>
      </c>
      <c r="AE83" s="112">
        <f t="shared" si="28"/>
        <v>3.262514299256719E-3</v>
      </c>
      <c r="AF83" s="104">
        <f t="shared" si="29"/>
        <v>4.5191275544450377E-2</v>
      </c>
      <c r="AI83" s="90">
        <v>72</v>
      </c>
      <c r="AJ83" s="98"/>
      <c r="AK83" s="85"/>
      <c r="AL83" s="85">
        <f>SUMPRODUCT(AK63:AK71,AS12:AS20)</f>
        <v>6.2018143829700761E-10</v>
      </c>
      <c r="AM83" s="85">
        <f t="shared" si="30"/>
        <v>9.4302714196592961E-4</v>
      </c>
      <c r="AN83" s="99">
        <f t="shared" si="30"/>
        <v>3.1234783649699702E-2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2.2683592193890115E-3</v>
      </c>
      <c r="AE84" s="112">
        <f t="shared" si="28"/>
        <v>2.2683592193890115E-3</v>
      </c>
      <c r="AF84" s="104">
        <f t="shared" si="29"/>
        <v>3.1420566199681484E-2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5.7033345076262126E-4</v>
      </c>
      <c r="AN84" s="99">
        <f t="shared" si="30"/>
        <v>2.6467274823194584E-2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1.5391906335335587E-3</v>
      </c>
      <c r="AE85" s="112">
        <f t="shared" si="28"/>
        <v>1.5391906335335587E-3</v>
      </c>
      <c r="AF85" s="104">
        <f t="shared" si="29"/>
        <v>2.1320362657505965E-2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3.3301414972066362E-4</v>
      </c>
      <c r="AN85" s="99">
        <f t="shared" si="30"/>
        <v>2.1968803724537852E-2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1.0185650045149179E-3</v>
      </c>
      <c r="AE86" s="112">
        <f t="shared" si="28"/>
        <v>1.0185650045149179E-3</v>
      </c>
      <c r="AF86" s="104">
        <f t="shared" si="29"/>
        <v>1.4108827596389329E-2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1.8736359430840215E-4</v>
      </c>
      <c r="AN86" s="99">
        <f t="shared" si="30"/>
        <v>1.7857826067561939E-2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6.5683844299281363E-4</v>
      </c>
      <c r="AE87" s="112">
        <f t="shared" si="28"/>
        <v>6.5683844299281363E-4</v>
      </c>
      <c r="AF87" s="104">
        <f t="shared" si="29"/>
        <v>9.0983101812729533E-3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1.0134703587561635E-4</v>
      </c>
      <c r="AN87" s="99">
        <f t="shared" si="30"/>
        <v>1.4212106482491001E-2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4.1239905599305175E-4</v>
      </c>
      <c r="AE88" s="112">
        <f t="shared" si="28"/>
        <v>4.1239905599305175E-4</v>
      </c>
      <c r="AF88" s="104">
        <f t="shared" si="29"/>
        <v>5.7124161502982995E-3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5.2562487235287804E-5</v>
      </c>
      <c r="AN88" s="99">
        <f t="shared" si="30"/>
        <v>1.1070360129388933E-2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2.5184532951808832E-4</v>
      </c>
      <c r="AE89" s="112">
        <f t="shared" si="28"/>
        <v>2.5184532951808832E-4</v>
      </c>
      <c r="AF89" s="104">
        <f t="shared" si="29"/>
        <v>3.4884787120864885E-3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2.6055019517578438E-5</v>
      </c>
      <c r="AN89" s="99">
        <f t="shared" si="30"/>
        <v>8.4369602271854131E-3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1.4942381521042337E-4</v>
      </c>
      <c r="AE90" s="112">
        <f t="shared" si="28"/>
        <v>1.4942381521042337E-4</v>
      </c>
      <c r="AF90" s="104">
        <f t="shared" si="29"/>
        <v>2.0697695662562146E-3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1.229656994515413E-5</v>
      </c>
      <c r="AN90" s="99">
        <f t="shared" si="30"/>
        <v>6.2886726409476842E-3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8.6024801837248185E-5</v>
      </c>
      <c r="AE91" s="112">
        <f t="shared" si="28"/>
        <v>8.6024801837248185E-5</v>
      </c>
      <c r="AF91" s="104">
        <f t="shared" si="29"/>
        <v>1.1915872749950881E-3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5.499329699632401E-6</v>
      </c>
      <c r="AN91" s="99">
        <f t="shared" si="30"/>
        <v>4.5823360995335917E-3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4.7986427422488276E-5</v>
      </c>
      <c r="AE92" s="112">
        <f t="shared" si="28"/>
        <v>4.7986427422488276E-5</v>
      </c>
      <c r="AF92" s="104">
        <f t="shared" si="29"/>
        <v>6.6469221745249984E-4</v>
      </c>
      <c r="AI92" s="90">
        <v>81</v>
      </c>
      <c r="AJ92" s="98"/>
      <c r="AK92" s="85"/>
      <c r="AL92" s="85"/>
      <c r="AM92" s="85">
        <f>SUMPRODUCT(AL72:AL91,AT12:AT31)</f>
        <v>2.317038050422695E-6</v>
      </c>
      <c r="AN92" s="99">
        <f t="shared" si="30"/>
        <v>3.262514299256719E-3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2.5893332091365635E-5</v>
      </c>
      <c r="AE93" s="112">
        <f t="shared" si="28"/>
        <v>2.5893332091365635E-5</v>
      </c>
      <c r="AF93" s="104">
        <f t="shared" si="29"/>
        <v>3.5866592387700906E-4</v>
      </c>
      <c r="AI93" s="90">
        <v>82</v>
      </c>
      <c r="AJ93" s="98"/>
      <c r="AK93" s="85"/>
      <c r="AL93" s="85"/>
      <c r="AM93" s="85">
        <f>SUMPRODUCT(AL73:AL91,AT12:AT30)</f>
        <v>9.1295875895971997E-7</v>
      </c>
      <c r="AN93" s="99">
        <f t="shared" si="30"/>
        <v>2.2683592193890115E-3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1.3489937448703799E-5</v>
      </c>
      <c r="AE94" s="112">
        <f t="shared" si="28"/>
        <v>1.3489937448703799E-5</v>
      </c>
      <c r="AF94" s="104">
        <f t="shared" si="29"/>
        <v>1.868581788164611E-4</v>
      </c>
      <c r="AI94" s="90">
        <v>83</v>
      </c>
      <c r="AJ94" s="98"/>
      <c r="AK94" s="85"/>
      <c r="AL94" s="85"/>
      <c r="AM94" s="85">
        <f>SUMPRODUCT(AL74:AL91,AT12:AT29)</f>
        <v>3.3321831861832966E-7</v>
      </c>
      <c r="AN94" s="99">
        <f t="shared" si="30"/>
        <v>1.5391906335335587E-3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6.7707073108061491E-6</v>
      </c>
      <c r="AE95" s="112">
        <f t="shared" si="28"/>
        <v>6.7707073108061491E-6</v>
      </c>
      <c r="AF95" s="104">
        <f t="shared" si="29"/>
        <v>9.3785611846413782E-5</v>
      </c>
      <c r="AI95" s="90">
        <v>84</v>
      </c>
      <c r="AJ95" s="98"/>
      <c r="AK95" s="85"/>
      <c r="AL95" s="85"/>
      <c r="AM95" s="85">
        <f>SUMPRODUCT(AL75:AL91,AT12:AT28)</f>
        <v>1.1124504549452574E-7</v>
      </c>
      <c r="AN95" s="99">
        <f t="shared" si="30"/>
        <v>1.0185650045149179E-3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3.2655310284623087E-6</v>
      </c>
      <c r="AE96" s="112">
        <f t="shared" si="28"/>
        <v>3.2655310284623087E-6</v>
      </c>
      <c r="AF96" s="104">
        <f t="shared" si="29"/>
        <v>4.5233062285677489E-5</v>
      </c>
      <c r="AI96" s="90">
        <v>85</v>
      </c>
      <c r="AJ96" s="98"/>
      <c r="AK96" s="85"/>
      <c r="AL96" s="85"/>
      <c r="AM96" s="85">
        <f>SUMPRODUCT(AL76:AL91,AT12:AT27)</f>
        <v>3.3386434094988906E-8</v>
      </c>
      <c r="AN96" s="99">
        <f t="shared" si="30"/>
        <v>6.5683844299281363E-4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1.5089339797607275E-6</v>
      </c>
      <c r="AE97" s="112">
        <f t="shared" si="28"/>
        <v>1.5089339797607275E-6</v>
      </c>
      <c r="AF97" s="104">
        <f t="shared" si="29"/>
        <v>2.0901257436108908E-5</v>
      </c>
      <c r="AI97" s="90">
        <v>86</v>
      </c>
      <c r="AJ97" s="98"/>
      <c r="AK97" s="85"/>
      <c r="AL97" s="85"/>
      <c r="AM97" s="85">
        <f>SUMPRODUCT(AL77:AL91,AT12:AT26)</f>
        <v>8.7859037092076063E-9</v>
      </c>
      <c r="AN97" s="99">
        <f t="shared" si="30"/>
        <v>4.1239905599305175E-4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6.6564608402421425E-7</v>
      </c>
      <c r="AE98" s="112">
        <f t="shared" si="28"/>
        <v>6.6564608402421425E-7</v>
      </c>
      <c r="AF98" s="104">
        <f t="shared" si="29"/>
        <v>9.2203107293892674E-6</v>
      </c>
      <c r="AI98" s="90">
        <v>87</v>
      </c>
      <c r="AJ98" s="98"/>
      <c r="AK98" s="85"/>
      <c r="AL98" s="85"/>
      <c r="AM98" s="85">
        <f>SUMPRODUCT(AL78:AL91,AT12:AT25)</f>
        <v>1.952423046490579E-9</v>
      </c>
      <c r="AN98" s="99">
        <f t="shared" ref="AN98:AN111" si="31">SUMPRODUCT(AM78:AM97,AU$12:AU$31)</f>
        <v>2.5184532951808832E-4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2.791432985006034E-7</v>
      </c>
      <c r="AE99" s="112">
        <f t="shared" si="28"/>
        <v>2.791432985006034E-7</v>
      </c>
      <c r="AF99" s="104">
        <f t="shared" si="29"/>
        <v>3.8666012044151038E-6</v>
      </c>
      <c r="AI99" s="90">
        <v>88</v>
      </c>
      <c r="AJ99" s="98"/>
      <c r="AK99" s="85"/>
      <c r="AL99" s="85"/>
      <c r="AM99" s="85">
        <f>SUMPRODUCT(AL79:AL91,AT12:AT24)</f>
        <v>3.4454524349833748E-10</v>
      </c>
      <c r="AN99" s="99">
        <f t="shared" si="31"/>
        <v>1.4942381521042337E-4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1.1070820891258421E-7</v>
      </c>
      <c r="AE100" s="112">
        <f t="shared" si="28"/>
        <v>1.1070820891258421E-7</v>
      </c>
      <c r="AF100" s="104">
        <f t="shared" si="29"/>
        <v>1.5334937153044774E-6</v>
      </c>
      <c r="AI100" s="90">
        <v>89</v>
      </c>
      <c r="AJ100" s="98"/>
      <c r="AK100" s="85"/>
      <c r="AL100" s="85"/>
      <c r="AM100" s="85">
        <f>SUMPRODUCT(AL80:AL91,AT12:AT23)</f>
        <v>4.3068155437292179E-11</v>
      </c>
      <c r="AN100" s="99">
        <f t="shared" si="31"/>
        <v>8.6024801837248185E-5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4.1260755099388291E-8</v>
      </c>
      <c r="AE101" s="112">
        <f t="shared" si="28"/>
        <v>4.1260755099388291E-8</v>
      </c>
      <c r="AF101" s="104">
        <f t="shared" si="29"/>
        <v>5.7153041545085336E-7</v>
      </c>
      <c r="AI101" s="90">
        <v>90</v>
      </c>
      <c r="AJ101" s="98"/>
      <c r="AK101" s="85"/>
      <c r="AL101" s="85"/>
      <c r="AM101" s="85">
        <f>SUMPRODUCT(AL81:AL91,AT12:AT22)</f>
        <v>2.8712103624861464E-12</v>
      </c>
      <c r="AN101" s="99">
        <f t="shared" si="31"/>
        <v>4.7986427422488276E-5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1.433607297365843E-8</v>
      </c>
      <c r="AE102" s="112">
        <f t="shared" si="28"/>
        <v>1.433607297365843E-8</v>
      </c>
      <c r="AF102" s="104">
        <f t="shared" si="29"/>
        <v>1.9857856994697184E-7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2.5893332091365635E-5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4.5963292552799048E-9</v>
      </c>
      <c r="AE103" s="112">
        <f t="shared" si="28"/>
        <v>4.5963292552799048E-9</v>
      </c>
      <c r="AF103" s="104">
        <f t="shared" si="29"/>
        <v>6.3666841832906267E-8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1.3489937448703799E-5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1.3416129197933528E-9</v>
      </c>
      <c r="AE104" s="112">
        <f t="shared" ref="AE104:AE122" si="33">IF($AE$4&gt;AC104,0,AD104)</f>
        <v>1.3416129197933528E-9</v>
      </c>
      <c r="AF104" s="104">
        <f t="shared" ref="AF104:AF122" si="34">AE104/$AE$123</f>
        <v>1.8583581119073968E-8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6.7707073108061491E-6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3.5004839669310257E-10</v>
      </c>
      <c r="AE105" s="112">
        <f t="shared" si="33"/>
        <v>3.5004839669310257E-10</v>
      </c>
      <c r="AF105" s="104">
        <f t="shared" si="34"/>
        <v>4.8487553150203995E-9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3.2655310284623087E-6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7.955645379388695E-11</v>
      </c>
      <c r="AE106" s="112">
        <f t="shared" si="33"/>
        <v>7.955645379388695E-11</v>
      </c>
      <c r="AF106" s="104">
        <f t="shared" si="34"/>
        <v>1.1019898443228181E-9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1.5089339797607275E-6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1.5153610246454658E-11</v>
      </c>
      <c r="AE107" s="112">
        <f t="shared" si="33"/>
        <v>1.5153610246454658E-11</v>
      </c>
      <c r="AF107" s="104">
        <f t="shared" si="34"/>
        <v>2.0990282749006057E-10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6.6564608402421425E-7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2.2730415369681987E-12</v>
      </c>
      <c r="AE108" s="112">
        <f t="shared" si="33"/>
        <v>2.2730415369681987E-12</v>
      </c>
      <c r="AF108" s="104">
        <f t="shared" si="34"/>
        <v>3.1485424123509085E-11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2.791432985006034E-7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2.3926753020717878E-13</v>
      </c>
      <c r="AE109" s="112">
        <f t="shared" si="33"/>
        <v>2.3926753020717878E-13</v>
      </c>
      <c r="AF109" s="104">
        <f t="shared" si="34"/>
        <v>3.3142551708956931E-12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1.1070820891258421E-7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1.3292640567065492E-14</v>
      </c>
      <c r="AE110" s="112">
        <f t="shared" si="33"/>
        <v>1.3292640567065492E-14</v>
      </c>
      <c r="AF110" s="104">
        <f t="shared" si="34"/>
        <v>1.84125287271983E-13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4.1260755099388291E-8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1.433607297365843E-8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4.5963292552799048E-9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1.3416129197933528E-9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3.5004839669310257E-10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7.955645379388695E-11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1.5153610246454658E-11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2.2730415369681987E-12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2.3926753020717878E-13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1.3292640567065492E-14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7.2193454598281762E-2</v>
      </c>
      <c r="AF123" s="105">
        <f>SUM(AF8:AF122)</f>
        <v>0.99999999999999933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35">SUM(AK12:AK131)</f>
        <v>0.99999999999999978</v>
      </c>
      <c r="AL132" s="93">
        <f t="shared" si="35"/>
        <v>1</v>
      </c>
      <c r="AM132" s="93">
        <f t="shared" si="35"/>
        <v>1</v>
      </c>
      <c r="AN132" s="93">
        <f t="shared" si="35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9:C51"/>
    <mergeCell ref="B52:C53"/>
    <mergeCell ref="B42:C44"/>
    <mergeCell ref="B45:C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0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0</v>
      </c>
      <c r="O5" s="28"/>
      <c r="P5" s="3"/>
      <c r="Q5" s="57" t="s">
        <v>4</v>
      </c>
      <c r="R5" s="8">
        <v>9</v>
      </c>
      <c r="S5" s="56"/>
      <c r="U5" s="47" t="s">
        <v>4</v>
      </c>
      <c r="V5" s="8">
        <v>0</v>
      </c>
      <c r="W5" s="46"/>
      <c r="Y5" s="20" t="s">
        <v>4</v>
      </c>
      <c r="Z5" s="8">
        <v>9</v>
      </c>
      <c r="AA5" s="19"/>
      <c r="AC5" s="54"/>
      <c r="AD5" s="82" t="s">
        <v>7</v>
      </c>
      <c r="AE5" s="83">
        <f>SUMPRODUCT(AC8:AC122,AF8:AF122)</f>
        <v>77.618646030596764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10.500000000000002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10.500000000000002</v>
      </c>
      <c r="O7" s="28"/>
      <c r="P7" s="3"/>
      <c r="Q7" s="57" t="s">
        <v>7</v>
      </c>
      <c r="R7" s="84">
        <f>SUMPRODUCT($B$12:$B$31,S12:S31)</f>
        <v>11.8125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11.8125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1</v>
      </c>
      <c r="G14" s="17">
        <f t="shared" si="4"/>
        <v>4.6296296296296294E-3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1</v>
      </c>
      <c r="O14" s="35">
        <f t="shared" si="8"/>
        <v>4.6296296296296294E-3</v>
      </c>
      <c r="P14" s="3"/>
      <c r="Q14" s="62">
        <f>IF(R$4=2,$C12,IF(R$4=1,$C13,IF(R$4=-1,$C15,IF(R$4=-2,$C16,$C14))))</f>
        <v>1</v>
      </c>
      <c r="R14" s="55">
        <f t="shared" si="9"/>
        <v>0</v>
      </c>
      <c r="S14" s="63">
        <f t="shared" si="10"/>
        <v>0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0</v>
      </c>
      <c r="AA14" s="26">
        <f t="shared" si="14"/>
        <v>0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4.6296296296296294E-3</v>
      </c>
      <c r="AS14" s="85">
        <f>S29</f>
        <v>6.2500000000000003E-3</v>
      </c>
      <c r="AT14" s="85">
        <f>W29</f>
        <v>4.6296296296296294E-3</v>
      </c>
      <c r="AU14" s="99">
        <f>AA29</f>
        <v>6.2500000000000003E-3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3</v>
      </c>
      <c r="G15" s="17">
        <f t="shared" si="4"/>
        <v>1.3888888888888888E-2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3</v>
      </c>
      <c r="O15" s="35">
        <f t="shared" si="8"/>
        <v>1.3888888888888888E-2</v>
      </c>
      <c r="P15" s="3"/>
      <c r="Q15" s="62">
        <f t="shared" ref="Q15:Q29" si="18">IF(R$4=2,$C13,IF(R$4=1,$C14,IF(R$4=-1,$C16,IF(R$4=-2,$C17,$C15))))</f>
        <v>3</v>
      </c>
      <c r="R15" s="55">
        <f t="shared" si="9"/>
        <v>0</v>
      </c>
      <c r="S15" s="63">
        <f t="shared" si="10"/>
        <v>0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0</v>
      </c>
      <c r="AA15" s="26">
        <f t="shared" si="14"/>
        <v>0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1.3888888888888888E-2</v>
      </c>
      <c r="AS15" s="85">
        <f>S28</f>
        <v>1.8749999999999999E-2</v>
      </c>
      <c r="AT15" s="85">
        <f>W28</f>
        <v>1.3888888888888888E-2</v>
      </c>
      <c r="AU15" s="99">
        <f>AA28</f>
        <v>1.8749999999999999E-2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6</v>
      </c>
      <c r="G16" s="17">
        <f t="shared" si="4"/>
        <v>2.7777777777777776E-2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6</v>
      </c>
      <c r="O16" s="35">
        <f t="shared" si="8"/>
        <v>2.7777777777777776E-2</v>
      </c>
      <c r="P16" s="3"/>
      <c r="Q16" s="62">
        <f t="shared" si="18"/>
        <v>6</v>
      </c>
      <c r="R16" s="55">
        <f t="shared" si="9"/>
        <v>0</v>
      </c>
      <c r="S16" s="63">
        <f t="shared" si="10"/>
        <v>0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0</v>
      </c>
      <c r="AA16" s="26">
        <f t="shared" si="14"/>
        <v>0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2.7777777777777776E-2</v>
      </c>
      <c r="AS16" s="85">
        <f>S27</f>
        <v>3.7499999999999999E-2</v>
      </c>
      <c r="AT16" s="85">
        <f>W27</f>
        <v>2.7777777777777776E-2</v>
      </c>
      <c r="AU16" s="99">
        <f>AA27</f>
        <v>3.7499999999999999E-2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10</v>
      </c>
      <c r="G17" s="17">
        <f t="shared" si="4"/>
        <v>4.6296296296296294E-2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10</v>
      </c>
      <c r="O17" s="35">
        <f t="shared" si="8"/>
        <v>4.6296296296296294E-2</v>
      </c>
      <c r="P17" s="3"/>
      <c r="Q17" s="62">
        <f t="shared" si="18"/>
        <v>10</v>
      </c>
      <c r="R17" s="55">
        <f t="shared" si="9"/>
        <v>0</v>
      </c>
      <c r="S17" s="63">
        <f t="shared" si="10"/>
        <v>0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0</v>
      </c>
      <c r="AA17" s="26">
        <f t="shared" si="14"/>
        <v>0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2.143347050754458E-5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4.6296296296296294E-2</v>
      </c>
      <c r="AS17" s="85">
        <f>S26</f>
        <v>6.25E-2</v>
      </c>
      <c r="AT17" s="85">
        <f>W26</f>
        <v>4.6296296296296294E-2</v>
      </c>
      <c r="AU17" s="99">
        <f>AA26</f>
        <v>6.25E-2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15</v>
      </c>
      <c r="G18" s="17">
        <f t="shared" si="4"/>
        <v>6.9444444444444448E-2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15</v>
      </c>
      <c r="O18" s="35">
        <f t="shared" si="8"/>
        <v>6.9444444444444448E-2</v>
      </c>
      <c r="P18" s="3"/>
      <c r="Q18" s="62">
        <f t="shared" si="18"/>
        <v>15</v>
      </c>
      <c r="R18" s="55">
        <f t="shared" si="9"/>
        <v>0</v>
      </c>
      <c r="S18" s="63">
        <f t="shared" si="10"/>
        <v>0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0</v>
      </c>
      <c r="AA18" s="26">
        <f t="shared" si="14"/>
        <v>0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1.2860082304526747E-4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6.9444444444444448E-2</v>
      </c>
      <c r="AS18" s="85">
        <f>S25</f>
        <v>9.375E-2</v>
      </c>
      <c r="AT18" s="85">
        <f>W25</f>
        <v>6.9444444444444448E-2</v>
      </c>
      <c r="AU18" s="99">
        <f>AA25</f>
        <v>9.375E-2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21</v>
      </c>
      <c r="G19" s="17">
        <f t="shared" si="4"/>
        <v>9.7222222222222224E-2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21</v>
      </c>
      <c r="O19" s="35">
        <f t="shared" si="8"/>
        <v>9.7222222222222224E-2</v>
      </c>
      <c r="P19" s="3"/>
      <c r="Q19" s="62">
        <f t="shared" si="18"/>
        <v>21</v>
      </c>
      <c r="R19" s="55">
        <f t="shared" si="9"/>
        <v>0</v>
      </c>
      <c r="S19" s="63">
        <f t="shared" si="10"/>
        <v>0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0</v>
      </c>
      <c r="AA19" s="26">
        <f t="shared" si="14"/>
        <v>0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4.5010288065843612E-4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9.7222222222222224E-2</v>
      </c>
      <c r="AS19" s="85">
        <f>S24</f>
        <v>0.13125000000000001</v>
      </c>
      <c r="AT19" s="85">
        <f>W24</f>
        <v>9.7222222222222224E-2</v>
      </c>
      <c r="AU19" s="99">
        <f>AA24</f>
        <v>0.13125000000000001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0.11574074074074074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0.11574074074074074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0.15625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25</v>
      </c>
      <c r="AA20" s="26">
        <f t="shared" si="14"/>
        <v>0.15625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1.2002743484224965E-3</v>
      </c>
      <c r="AK20" s="85">
        <f>SUMPRODUCT(AJ13:AJ19,AR25:AR31)</f>
        <v>9.9229030127521205E-8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0.11574074074074074</v>
      </c>
      <c r="AS20" s="85">
        <f>S23</f>
        <v>0.15625</v>
      </c>
      <c r="AT20" s="85">
        <f>W23</f>
        <v>0.11574074074074074</v>
      </c>
      <c r="AU20" s="99">
        <f>AA23</f>
        <v>0.15625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0.125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0.125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0.16875000000000001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27</v>
      </c>
      <c r="AA21" s="26">
        <f t="shared" si="14"/>
        <v>0.16875000000000001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2.7006172839506167E-3</v>
      </c>
      <c r="AK21" s="85">
        <f>SUMPRODUCT(AJ13:AJ20,AR24:AR31)</f>
        <v>8.9306127114769076E-7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0.125</v>
      </c>
      <c r="AS21" s="85">
        <f>S22</f>
        <v>0.16875000000000001</v>
      </c>
      <c r="AT21" s="85">
        <f>W22</f>
        <v>0.125</v>
      </c>
      <c r="AU21" s="99">
        <f>AA22</f>
        <v>0.16875000000000001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0.125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0.125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0.16875000000000001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27</v>
      </c>
      <c r="AA22" s="26">
        <f t="shared" si="14"/>
        <v>0.16875000000000001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5.4012345679012334E-3</v>
      </c>
      <c r="AK22" s="85">
        <f>SUMPRODUCT(AJ13:AJ21,AR23:AR31)</f>
        <v>4.4653063557384532E-6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0.125</v>
      </c>
      <c r="AS22" s="85">
        <f>S21</f>
        <v>0.16875000000000001</v>
      </c>
      <c r="AT22" s="85">
        <f>W21</f>
        <v>0.125</v>
      </c>
      <c r="AU22" s="99">
        <f>AA21</f>
        <v>0.16875000000000001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0.11574074074074074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0.11574074074074074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0.15625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25</v>
      </c>
      <c r="AA23" s="26">
        <f t="shared" si="14"/>
        <v>0.15625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9.7736625514403298E-3</v>
      </c>
      <c r="AK23" s="85">
        <f>SUMPRODUCT(AJ13:AJ22,AR22:AR31)</f>
        <v>1.6372789971040997E-5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0.11574074074074074</v>
      </c>
      <c r="AS23" s="85">
        <f>S20</f>
        <v>0.15625</v>
      </c>
      <c r="AT23" s="85">
        <f>W20</f>
        <v>0.11574074074074074</v>
      </c>
      <c r="AU23" s="99">
        <f>AA20</f>
        <v>0.15625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9.7222222222222224E-2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21</v>
      </c>
      <c r="O24" s="35">
        <f t="shared" si="8"/>
        <v>9.7222222222222224E-2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0.13125000000000001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21</v>
      </c>
      <c r="AA24" s="26">
        <f t="shared" si="14"/>
        <v>0.13125000000000001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1.6203703703703703E-2</v>
      </c>
      <c r="AK24" s="85">
        <f>SUMPRODUCT(AJ13:AJ23,AR21:AR31)</f>
        <v>4.9118369913122987E-5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9.7222222222222224E-2</v>
      </c>
      <c r="AS24" s="85">
        <f>S19</f>
        <v>0</v>
      </c>
      <c r="AT24" s="85">
        <f>W19</f>
        <v>9.7222222222222224E-2</v>
      </c>
      <c r="AU24" s="99">
        <f>AA19</f>
        <v>0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6.9444444444444448E-2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6.9444444444444448E-2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9.375E-2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15</v>
      </c>
      <c r="AA25" s="26">
        <f t="shared" si="14"/>
        <v>9.375E-2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2.4884259259259259E-2</v>
      </c>
      <c r="AK25" s="85">
        <f>SUMPRODUCT(AJ13:AJ24,AR20:AR31)</f>
        <v>1.2770776177411977E-4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6.9444444444444448E-2</v>
      </c>
      <c r="AS25" s="85">
        <f>S18</f>
        <v>0</v>
      </c>
      <c r="AT25" s="85">
        <f>W18</f>
        <v>6.9444444444444448E-2</v>
      </c>
      <c r="AU25" s="99">
        <f>AA18</f>
        <v>0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4.6296296296296294E-2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4.6296296296296294E-2</v>
      </c>
      <c r="Q26" s="62">
        <f t="shared" si="18"/>
        <v>10</v>
      </c>
      <c r="R26" s="55">
        <f t="shared" si="9"/>
        <v>10</v>
      </c>
      <c r="S26" s="63">
        <f t="shared" si="10"/>
        <v>6.25E-2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6.25E-2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3.5708161865569271E-2</v>
      </c>
      <c r="AK26" s="85">
        <f>SUMPRODUCT(AJ13:AJ25,AR19:AR31)</f>
        <v>2.9709171620179842E-4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4.6296296296296294E-2</v>
      </c>
      <c r="AS26" s="85">
        <f>S17</f>
        <v>0</v>
      </c>
      <c r="AT26" s="85">
        <f>W17</f>
        <v>4.6296296296296294E-2</v>
      </c>
      <c r="AU26" s="99">
        <f>AA17</f>
        <v>0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2.7777777777777776E-2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2.7777777777777776E-2</v>
      </c>
      <c r="Q27" s="62">
        <f t="shared" si="18"/>
        <v>6</v>
      </c>
      <c r="R27" s="55">
        <f t="shared" si="9"/>
        <v>6</v>
      </c>
      <c r="S27" s="63">
        <f t="shared" si="10"/>
        <v>3.7499999999999999E-2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3.7499999999999999E-2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4.8161008230452669E-2</v>
      </c>
      <c r="AK27" s="85">
        <f>SUMPRODUCT(AJ13:AJ26,AR18:AR31)</f>
        <v>6.305012574302697E-4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2.7777777777777776E-2</v>
      </c>
      <c r="AS27" s="85">
        <f>S16</f>
        <v>0</v>
      </c>
      <c r="AT27" s="85">
        <f>W16</f>
        <v>2.7777777777777776E-2</v>
      </c>
      <c r="AU27" s="99">
        <f>AA16</f>
        <v>0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1.3888888888888888E-2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1.3888888888888888E-2</v>
      </c>
      <c r="Q28" s="62">
        <f t="shared" si="18"/>
        <v>3</v>
      </c>
      <c r="R28" s="55">
        <f t="shared" si="9"/>
        <v>3</v>
      </c>
      <c r="S28" s="63">
        <f t="shared" si="10"/>
        <v>1.8749999999999999E-2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1.8749999999999999E-2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6.1213991769547324E-2</v>
      </c>
      <c r="AK28" s="85">
        <f>SUMPRODUCT(AJ13:AJ27,AR17:AR31)</f>
        <v>1.2368898605395519E-3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1.3888888888888888E-2</v>
      </c>
      <c r="AS28" s="85">
        <f>S15</f>
        <v>0</v>
      </c>
      <c r="AT28" s="85">
        <f>W15</f>
        <v>1.3888888888888888E-2</v>
      </c>
      <c r="AU28" s="99">
        <f>AA15</f>
        <v>0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4.6296296296296294E-3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4.6296296296296294E-3</v>
      </c>
      <c r="Q29" s="62">
        <f t="shared" si="18"/>
        <v>1</v>
      </c>
      <c r="R29" s="55">
        <f t="shared" si="9"/>
        <v>1</v>
      </c>
      <c r="S29" s="63">
        <f t="shared" si="10"/>
        <v>6.2500000000000003E-3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6.2500000000000003E-3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7.3538237311385452E-2</v>
      </c>
      <c r="AK29" s="85">
        <f>SUMPRODUCT(AJ13:AJ28,AR16:AR31)</f>
        <v>2.2649026126606714E-3</v>
      </c>
      <c r="AL29" s="85">
        <f>SUMPRODUCT(AK14:AK28,AS17:AS31)</f>
        <v>1.5504535957425189E-8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4.6296296296296294E-3</v>
      </c>
      <c r="AS29" s="85">
        <f>S14</f>
        <v>0</v>
      </c>
      <c r="AT29" s="85">
        <f>W14</f>
        <v>4.6296296296296294E-3</v>
      </c>
      <c r="AU29" s="99">
        <f>AA14</f>
        <v>0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8.3719135802469119E-2</v>
      </c>
      <c r="AK30" s="85">
        <f>SUMPRODUCT(AJ13:AJ29,AR15:AR31)</f>
        <v>3.8999985711019661E-3</v>
      </c>
      <c r="AL30" s="85">
        <f>SUMPRODUCT(AK14:AK29,AS16:AS31)</f>
        <v>1.5628572245084588E-7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9.0470679012345678E-2</v>
      </c>
      <c r="AK31" s="85">
        <f>SUMPRODUCT(AJ13:AJ30,AR14:AR31)</f>
        <v>6.3505586991312295E-3</v>
      </c>
      <c r="AL31" s="85">
        <f>SUMPRODUCT(AK14:AK30,AS15:AS31)</f>
        <v>8.6515310642432532E-7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216</v>
      </c>
      <c r="G32" s="14">
        <f>SUM(G12:G31)</f>
        <v>0.99999999999999989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216</v>
      </c>
      <c r="O32" s="33">
        <f>SUM(O12:O31)</f>
        <v>0.99999999999999989</v>
      </c>
      <c r="Q32" s="59">
        <f>SUM(Q12:Q31)</f>
        <v>216</v>
      </c>
      <c r="R32" s="60">
        <f>SUM(R12:R31)</f>
        <v>160</v>
      </c>
      <c r="S32" s="61">
        <f>SUM(S12:S31)</f>
        <v>1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160</v>
      </c>
      <c r="AA32" s="24">
        <f>SUM(AA12:AA31)</f>
        <v>1</v>
      </c>
      <c r="AC32" s="79">
        <v>30</v>
      </c>
      <c r="AD32" s="111">
        <f t="shared" si="0"/>
        <v>1.1215665478461508E-11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9.2849794238683156E-2</v>
      </c>
      <c r="AK32" s="85">
        <f>SUMPRODUCT(AJ13:AJ31,AR13:AR31)</f>
        <v>9.821590172991921E-3</v>
      </c>
      <c r="AL32" s="85">
        <f>SUMPRODUCT(AK14:AK31,AS14:AS31)</f>
        <v>3.4779775059696177E-6</v>
      </c>
      <c r="AM32" s="85">
        <f>SUMPRODUCT(AL15:AL31,AT15:AT31)</f>
        <v>7.1780259062153651E-11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1.5881382317501493E-10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9.0470679012345678E-2</v>
      </c>
      <c r="AK33" s="85">
        <f>SUMPRODUCT(AJ13:AJ32,AR12:AR31)</f>
        <v>1.4477416266575217E-2</v>
      </c>
      <c r="AL33" s="85">
        <f>SUMPRODUCT(AK14:AK32,AS13:AS31)</f>
        <v>1.1343738687890563E-5</v>
      </c>
      <c r="AM33" s="85">
        <f>SUMPRODUCT(AL15:AL32,AT14:AT31)</f>
        <v>9.3888578853296966E-10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1.2028397461692739E-9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8.3719135802469119E-2</v>
      </c>
      <c r="AK34" s="85">
        <f t="shared" ref="AK34:AN49" si="21">SUMPRODUCT(AJ14:AJ33,AR$12:AR$31)</f>
        <v>2.0397519433013257E-2</v>
      </c>
      <c r="AL34" s="85">
        <f t="shared" si="21"/>
        <v>3.1830192139155611E-5</v>
      </c>
      <c r="AM34" s="85">
        <f>SUMPRODUCT(AL15:AL33,AT13:AT31)</f>
        <v>6.6066550440806204E-9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6.4684062651269125E-9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7.3538237311385452E-2</v>
      </c>
      <c r="AK35" s="85">
        <f t="shared" si="21"/>
        <v>2.7532483615302548E-2</v>
      </c>
      <c r="AL35" s="85">
        <f t="shared" si="21"/>
        <v>7.9494236579472113E-5</v>
      </c>
      <c r="AM35" s="85">
        <f t="shared" si="21"/>
        <v>3.3176835738527408E-8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2.7676888728667072E-8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6.1213991769547324E-2</v>
      </c>
      <c r="AK36" s="85">
        <f t="shared" si="21"/>
        <v>3.5669760230909925E-2</v>
      </c>
      <c r="AL36" s="85">
        <f t="shared" si="21"/>
        <v>1.8050256725346743E-4</v>
      </c>
      <c r="AM36" s="85">
        <f t="shared" si="21"/>
        <v>1.3316673661210742E-7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1.0016059432962981E-7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4.8161008230452669E-2</v>
      </c>
      <c r="AK37" s="85">
        <f t="shared" si="21"/>
        <v>4.4421760688157279E-2</v>
      </c>
      <c r="AL37" s="85">
        <f t="shared" si="21"/>
        <v>3.7804585988702175E-4</v>
      </c>
      <c r="AM37" s="85">
        <f t="shared" si="21"/>
        <v>4.5393835830905958E-7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3.1823393830819829E-7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3.5708161865569271E-2</v>
      </c>
      <c r="AK38" s="85">
        <f t="shared" si="21"/>
        <v>5.3243221466493934E-2</v>
      </c>
      <c r="AL38" s="85">
        <f t="shared" si="21"/>
        <v>7.3800846939617933E-4</v>
      </c>
      <c r="AM38" s="85">
        <f t="shared" si="21"/>
        <v>1.363305233105309E-6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9.0980810804870454E-7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2.4884259259259259E-2</v>
      </c>
      <c r="AK39" s="85">
        <f t="shared" si="21"/>
        <v>6.1479230967078191E-2</v>
      </c>
      <c r="AL39" s="85">
        <f t="shared" si="21"/>
        <v>1.3535571523491082E-3</v>
      </c>
      <c r="AM39" s="85">
        <f t="shared" si="21"/>
        <v>3.694756759547684E-6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2.3809027055266397E-6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1.6203703703703703E-2</v>
      </c>
      <c r="AK40" s="85">
        <f t="shared" si="21"/>
        <v>6.8439750514403291E-2</v>
      </c>
      <c r="AL40" s="85">
        <f t="shared" si="21"/>
        <v>2.3466301225994511E-3</v>
      </c>
      <c r="AM40" s="85">
        <f t="shared" si="21"/>
        <v>9.1864892365609463E-6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5.774708490422074E-6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9.7736625514403298E-3</v>
      </c>
      <c r="AK41" s="85">
        <f t="shared" si="21"/>
        <v>7.3490905064014622E-2</v>
      </c>
      <c r="AL41" s="85">
        <f t="shared" si="21"/>
        <v>3.864127896892305E-3</v>
      </c>
      <c r="AM41" s="85">
        <f t="shared" si="21"/>
        <v>2.1206903297840793E-5</v>
      </c>
      <c r="AN41" s="99">
        <f t="shared" si="21"/>
        <v>1.1215665478461508E-11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1.3103771079973975E-5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5.4012345679012334E-3</v>
      </c>
      <c r="AK42" s="85">
        <f t="shared" si="21"/>
        <v>7.6147762345679021E-2</v>
      </c>
      <c r="AL42" s="85">
        <f t="shared" si="21"/>
        <v>6.0669968611873192E-3</v>
      </c>
      <c r="AM42" s="85">
        <f t="shared" si="21"/>
        <v>4.5864915315079061E-5</v>
      </c>
      <c r="AN42" s="99">
        <f t="shared" si="21"/>
        <v>1.5881382317501493E-10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2.8022793849173345E-5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2.7006172839506167E-3</v>
      </c>
      <c r="AK43" s="85">
        <f t="shared" si="21"/>
        <v>7.6147762345679021E-2</v>
      </c>
      <c r="AL43" s="85">
        <f t="shared" si="21"/>
        <v>9.1113720338458302E-3</v>
      </c>
      <c r="AM43" s="85">
        <f t="shared" si="21"/>
        <v>9.3582467631710847E-5</v>
      </c>
      <c r="AN43" s="99">
        <f t="shared" si="21"/>
        <v>1.2028397461692739E-9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5.6806300976462203E-5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1.2002743484224965E-3</v>
      </c>
      <c r="AK44" s="85">
        <f t="shared" si="21"/>
        <v>7.3490905064014636E-2</v>
      </c>
      <c r="AL44" s="85">
        <f t="shared" si="21"/>
        <v>1.3122473628892954E-2</v>
      </c>
      <c r="AM44" s="85">
        <f t="shared" si="21"/>
        <v>1.8114516997348512E-4</v>
      </c>
      <c r="AN44" s="99">
        <f t="shared" si="21"/>
        <v>6.4684062651269125E-9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2.4020966221915831E-2</v>
      </c>
      <c r="C45" s="121"/>
      <c r="AC45" s="79">
        <v>43</v>
      </c>
      <c r="AD45" s="111">
        <f t="shared" si="22"/>
        <v>1.0967148637174305E-4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4.5010288065843612E-4</v>
      </c>
      <c r="AK45" s="85">
        <f t="shared" si="21"/>
        <v>6.8439750514403291E-2</v>
      </c>
      <c r="AL45" s="85">
        <f t="shared" si="21"/>
        <v>1.8163949006796794E-2</v>
      </c>
      <c r="AM45" s="85">
        <f t="shared" si="21"/>
        <v>3.3413616130611599E-4</v>
      </c>
      <c r="AN45" s="99">
        <f t="shared" si="21"/>
        <v>2.7676888728667072E-8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2.02434244745756E-4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1.2860082304526747E-4</v>
      </c>
      <c r="AK46" s="85">
        <f t="shared" si="21"/>
        <v>6.1479230967078177E-2</v>
      </c>
      <c r="AL46" s="85">
        <f t="shared" si="21"/>
        <v>2.4207683482415029E-2</v>
      </c>
      <c r="AM46" s="85">
        <f t="shared" si="21"/>
        <v>5.8949909863656664E-4</v>
      </c>
      <c r="AN46" s="99">
        <f t="shared" si="21"/>
        <v>1.0016059432962981E-7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3.5840144637054328E-4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2.143347050754458E-5</v>
      </c>
      <c r="AK47" s="85">
        <f t="shared" si="21"/>
        <v>5.3243221466493934E-2</v>
      </c>
      <c r="AL47" s="85">
        <f t="shared" si="21"/>
        <v>3.1110356226264419E-2</v>
      </c>
      <c r="AM47" s="85">
        <f t="shared" si="21"/>
        <v>9.9778436230382912E-4</v>
      </c>
      <c r="AN47" s="99">
        <f t="shared" si="21"/>
        <v>3.1823393830819829E-7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6.1028780784814303E-4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4.4421760688157279E-2</v>
      </c>
      <c r="AL48" s="85">
        <f t="shared" si="21"/>
        <v>3.8602997649462734E-2</v>
      </c>
      <c r="AM48" s="85">
        <f t="shared" si="21"/>
        <v>1.6244424558533351E-3</v>
      </c>
      <c r="AN48" s="99">
        <f t="shared" si="21"/>
        <v>9.0980810804870454E-7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1.0018147474041934E-3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3.5669760230909918E-2</v>
      </c>
      <c r="AL49" s="85">
        <f t="shared" si="21"/>
        <v>4.6298445224979994E-2</v>
      </c>
      <c r="AM49" s="85">
        <f t="shared" si="21"/>
        <v>2.549395988965798E-3</v>
      </c>
      <c r="AN49" s="99">
        <f t="shared" si="21"/>
        <v>2.3809027055266397E-6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1.5885266732779341E-3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2.7532483615302545E-2</v>
      </c>
      <c r="AL50" s="85">
        <f t="shared" si="25"/>
        <v>5.37189552056343E-2</v>
      </c>
      <c r="AM50" s="85">
        <f t="shared" si="25"/>
        <v>3.8641099604411712E-3</v>
      </c>
      <c r="AN50" s="99">
        <f t="shared" si="25"/>
        <v>5.774708490422074E-6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2.4372820884415473E-3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2.0397519433013253E-2</v>
      </c>
      <c r="AL51" s="85">
        <f t="shared" si="25"/>
        <v>6.0342494207009226E-2</v>
      </c>
      <c r="AM51" s="85">
        <f t="shared" si="25"/>
        <v>5.6655443632513932E-3</v>
      </c>
      <c r="AN51" s="99">
        <f t="shared" si="25"/>
        <v>1.3103771079973975E-5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1.460574347210562E-3</v>
      </c>
      <c r="C52" s="121"/>
      <c r="AC52" s="79">
        <v>50</v>
      </c>
      <c r="AD52" s="111">
        <f t="shared" si="22"/>
        <v>3.6238815039281048E-3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1.4477416266575213E-2</v>
      </c>
      <c r="AL52" s="85">
        <f t="shared" si="25"/>
        <v>6.5661719702598695E-2</v>
      </c>
      <c r="AM52" s="85">
        <f t="shared" si="25"/>
        <v>8.0467436490168215E-3</v>
      </c>
      <c r="AN52" s="99">
        <f t="shared" si="25"/>
        <v>2.8022793849173345E-5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5.2284154554403158E-3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9.8215901729919192E-3</v>
      </c>
      <c r="AL53" s="85">
        <f t="shared" si="25"/>
        <v>6.9246576176737226E-2</v>
      </c>
      <c r="AM53" s="85">
        <f t="shared" si="25"/>
        <v>1.1084384122133927E-2</v>
      </c>
      <c r="AN53" s="99">
        <f t="shared" si="25"/>
        <v>5.6806300976462203E-5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7.3281721693097728E-3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6.3505586991312287E-3</v>
      </c>
      <c r="AL54" s="85">
        <f t="shared" si="25"/>
        <v>7.0800148664932949E-2</v>
      </c>
      <c r="AM54" s="85">
        <f t="shared" si="25"/>
        <v>1.4824298999755391E-2</v>
      </c>
      <c r="AN54" s="99">
        <f t="shared" si="25"/>
        <v>1.0967148637174305E-4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9.9883262431727828E-3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3.8999985711019661E-3</v>
      </c>
      <c r="AL55" s="85">
        <f t="shared" si="25"/>
        <v>7.0198083966811473E-2</v>
      </c>
      <c r="AM55" s="85">
        <f t="shared" si="25"/>
        <v>1.9266704621839603E-2</v>
      </c>
      <c r="AN55" s="99">
        <f t="shared" si="25"/>
        <v>2.02434244745756E-4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1.3251094051520015E-2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2.2649026126606714E-3</v>
      </c>
      <c r="AL56" s="85">
        <f t="shared" si="25"/>
        <v>6.750445984875908E-2</v>
      </c>
      <c r="AM56" s="85">
        <f t="shared" si="25"/>
        <v>2.4353399122423788E-2</v>
      </c>
      <c r="AN56" s="99">
        <f t="shared" si="25"/>
        <v>3.5840144637054328E-4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1.7124513383743357E-2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1.2368898605395516E-3</v>
      </c>
      <c r="AL57" s="85">
        <f t="shared" si="25"/>
        <v>6.29611935853195E-2</v>
      </c>
      <c r="AM57" s="85">
        <f t="shared" si="25"/>
        <v>2.9959436407678564E-2</v>
      </c>
      <c r="AN57" s="99">
        <f t="shared" si="25"/>
        <v>6.1028780784814303E-4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2.1572386880646041E-2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6.305012574302697E-4</v>
      </c>
      <c r="AL58" s="85">
        <f t="shared" si="25"/>
        <v>5.6953464363283031E-2</v>
      </c>
      <c r="AM58" s="85">
        <f t="shared" si="25"/>
        <v>3.5891570267110991E-2</v>
      </c>
      <c r="AN58" s="99">
        <f t="shared" si="25"/>
        <v>1.0018147474041934E-3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2.6507119387564601E-2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2.9709171620179848E-4</v>
      </c>
      <c r="AL59" s="85">
        <f t="shared" si="25"/>
        <v>4.9957835104373065E-2</v>
      </c>
      <c r="AM59" s="85">
        <f t="shared" si="25"/>
        <v>4.1895064620392997E-2</v>
      </c>
      <c r="AN59" s="99">
        <f t="shared" si="25"/>
        <v>1.5885266732779341E-3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3.1787095281645993E-2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1.2770776177411979E-4</v>
      </c>
      <c r="AL60" s="85">
        <f t="shared" si="25"/>
        <v>4.2482329294314884E-2</v>
      </c>
      <c r="AM60" s="85">
        <f t="shared" si="25"/>
        <v>4.7669326878785362E-2</v>
      </c>
      <c r="AN60" s="99">
        <f t="shared" si="25"/>
        <v>2.4372820884415473E-3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3.7219844460692611E-2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4.9118369913122987E-5</v>
      </c>
      <c r="AL61" s="85">
        <f t="shared" si="25"/>
        <v>3.5008413009283069E-2</v>
      </c>
      <c r="AM61" s="85">
        <f t="shared" si="25"/>
        <v>5.2891415957010961E-2</v>
      </c>
      <c r="AN61" s="99">
        <f t="shared" si="25"/>
        <v>3.6238815039281048E-3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4.2571557293947355E-2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1.6372789971040997E-5</v>
      </c>
      <c r="AL62" s="85">
        <f t="shared" si="25"/>
        <v>2.7943651505264688E-2</v>
      </c>
      <c r="AM62" s="85">
        <f t="shared" si="25"/>
        <v>5.7245058926162662E-2</v>
      </c>
      <c r="AN62" s="99">
        <f t="shared" si="25"/>
        <v>5.2284154554403158E-3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4.7582616515051059E-2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4.4653063557384532E-6</v>
      </c>
      <c r="AL63" s="85">
        <f t="shared" si="25"/>
        <v>2.1590987910331885E-2</v>
      </c>
      <c r="AM63" s="85">
        <f t="shared" si="25"/>
        <v>6.0451662635253041E-2</v>
      </c>
      <c r="AN63" s="99">
        <f t="shared" si="25"/>
        <v>7.3281721693097728E-3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5.1987859200552961E-2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8.9306127114769076E-7</v>
      </c>
      <c r="AL64" s="85">
        <f t="shared" si="25"/>
        <v>1.6136597591354211E-2</v>
      </c>
      <c r="AM64" s="85">
        <f t="shared" si="25"/>
        <v>6.2299181365531815E-2</v>
      </c>
      <c r="AN64" s="99">
        <f t="shared" si="25"/>
        <v>9.9883262431727828E-3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5.5539436463004507E-2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9.9229030127521205E-8</v>
      </c>
      <c r="AL65" s="85">
        <f t="shared" si="25"/>
        <v>1.1654798750627126E-2</v>
      </c>
      <c r="AM65" s="85">
        <f t="shared" si="25"/>
        <v>6.266476633897583E-2</v>
      </c>
      <c r="AN65" s="99">
        <f t="shared" si="25"/>
        <v>1.3251094051520015E-2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5.802957031700149E-2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8.1259645061728374E-3</v>
      </c>
      <c r="AM66" s="85">
        <f t="shared" si="26"/>
        <v>6.1527912651736072E-2</v>
      </c>
      <c r="AN66" s="99">
        <f t="shared" si="26"/>
        <v>1.7124513383743357E-2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5.9310341281235482E-2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5.4620185506687232E-3</v>
      </c>
      <c r="AM67" s="85">
        <f t="shared" si="26"/>
        <v>5.8972202156251791E-2</v>
      </c>
      <c r="AN67" s="99">
        <f t="shared" si="26"/>
        <v>2.1572386880646041E-2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5.9307929293586303E-2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3.5339575633160586E-3</v>
      </c>
      <c r="AM68" s="85">
        <f t="shared" si="26"/>
        <v>5.5175462008733425E-2</v>
      </c>
      <c r="AN68" s="99">
        <f t="shared" si="26"/>
        <v>2.6507119387564601E-2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5.802944102510682E-2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2.1967986283769622E-3</v>
      </c>
      <c r="AM69" s="85">
        <f t="shared" si="26"/>
        <v>5.0389897880331755E-2</v>
      </c>
      <c r="AN69" s="99">
        <f t="shared" si="26"/>
        <v>3.1787095281645993E-2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5.5561473472733165E-2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1.309086422134583E-3</v>
      </c>
      <c r="AM70" s="85">
        <f t="shared" si="26"/>
        <v>4.4915197670112844E-2</v>
      </c>
      <c r="AN70" s="99">
        <f t="shared" si="26"/>
        <v>3.7219844460692611E-2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5.2060711506182494E-2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7.4579422717255999E-4</v>
      </c>
      <c r="AM71" s="85">
        <f t="shared" si="26"/>
        <v>3.9068479097466365E-2</v>
      </c>
      <c r="AN71" s="99">
        <f t="shared" si="26"/>
        <v>4.2571557293947355E-2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4.7737936052963031E-2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4.0486188509754599E-4</v>
      </c>
      <c r="AM72" s="85">
        <f t="shared" si="26"/>
        <v>3.315513531723642E-2</v>
      </c>
      <c r="AN72" s="99">
        <f t="shared" si="26"/>
        <v>4.7582616515051059E-2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4.2837648464993328E-2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2.0857632042085806E-4</v>
      </c>
      <c r="AM73" s="85">
        <f t="shared" si="26"/>
        <v>2.7444138399030992E-2</v>
      </c>
      <c r="AN73" s="99">
        <f t="shared" si="26"/>
        <v>5.1987859200552961E-2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3.7615967919374688E-2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1.0145672185388405E-4</v>
      </c>
      <c r="AM74" s="85">
        <f t="shared" si="26"/>
        <v>2.2150341709107835E-2</v>
      </c>
      <c r="AN74" s="99">
        <f t="shared" si="26"/>
        <v>5.5539436463004507E-2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3.2319481023779309E-2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4.6294063643118418E-5</v>
      </c>
      <c r="AM75" s="85">
        <f t="shared" si="26"/>
        <v>1.7425012875173385E-2</v>
      </c>
      <c r="AN75" s="99">
        <f t="shared" si="26"/>
        <v>5.802957031700149E-2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2.716734586721932E-2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1.9647347965249195E-5</v>
      </c>
      <c r="AM76" s="85">
        <f t="shared" si="26"/>
        <v>1.3354492988567687E-2</v>
      </c>
      <c r="AN76" s="99">
        <f t="shared" si="26"/>
        <v>5.9310341281235482E-2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2.2338275848302936E-2</v>
      </c>
      <c r="AE77" s="112">
        <f t="shared" si="28"/>
        <v>2.2338275848302936E-2</v>
      </c>
      <c r="AF77" s="104">
        <f t="shared" si="29"/>
        <v>0.24203398237735455</v>
      </c>
      <c r="AI77" s="90">
        <v>66</v>
      </c>
      <c r="AJ77" s="98"/>
      <c r="AK77" s="85"/>
      <c r="AL77" s="85">
        <f>SUMPRODUCT(AK57:AK71,AS12:AS26)</f>
        <v>7.6679233031042005E-6</v>
      </c>
      <c r="AM77" s="85">
        <f t="shared" si="26"/>
        <v>9.9657546358599223E-3</v>
      </c>
      <c r="AN77" s="99">
        <f t="shared" si="26"/>
        <v>5.9307929293586303E-2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1.7963195000725657E-2</v>
      </c>
      <c r="AE78" s="112">
        <f t="shared" si="28"/>
        <v>1.7963195000725657E-2</v>
      </c>
      <c r="AF78" s="104">
        <f t="shared" si="29"/>
        <v>0.19463022355760357</v>
      </c>
      <c r="AI78" s="90">
        <v>67</v>
      </c>
      <c r="AJ78" s="98"/>
      <c r="AK78" s="85"/>
      <c r="AL78" s="85">
        <f>SUMPRODUCT(AK58:AK71,AS12:AS25)</f>
        <v>2.7089525224813283E-6</v>
      </c>
      <c r="AM78" s="85">
        <f t="shared" si="26"/>
        <v>7.2368888741065184E-3</v>
      </c>
      <c r="AN78" s="99">
        <f t="shared" si="26"/>
        <v>5.802944102510682E-2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1.4123519988507017E-2</v>
      </c>
      <c r="AE79" s="112">
        <f t="shared" si="28"/>
        <v>1.4123519988507017E-2</v>
      </c>
      <c r="AF79" s="104">
        <f t="shared" si="29"/>
        <v>0.1530275573288804</v>
      </c>
      <c r="AI79" s="90">
        <v>68</v>
      </c>
      <c r="AJ79" s="98"/>
      <c r="AK79" s="85"/>
      <c r="AL79" s="85">
        <f>SUMPRODUCT(AK59:AK71,AS12:AS24)</f>
        <v>8.4654766327541505E-7</v>
      </c>
      <c r="AM79" s="85">
        <f t="shared" si="26"/>
        <v>5.1102508722534927E-3</v>
      </c>
      <c r="AN79" s="99">
        <f t="shared" si="26"/>
        <v>5.5561473472733165E-2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1.0854318204193169E-2</v>
      </c>
      <c r="AE80" s="112">
        <f t="shared" si="28"/>
        <v>1.0854318204193169E-2</v>
      </c>
      <c r="AF80" s="104">
        <f t="shared" si="29"/>
        <v>0.1176059369484182</v>
      </c>
      <c r="AI80" s="90">
        <v>69</v>
      </c>
      <c r="AJ80" s="98"/>
      <c r="AK80" s="85"/>
      <c r="AL80" s="85">
        <f>SUMPRODUCT(AK60:AK71,AS12:AS23)</f>
        <v>2.2574604354011068E-7</v>
      </c>
      <c r="AM80" s="85">
        <f t="shared" si="26"/>
        <v>3.5061038080290621E-3</v>
      </c>
      <c r="AN80" s="99">
        <f t="shared" si="26"/>
        <v>5.2060711506182494E-2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8.1511079852734855E-3</v>
      </c>
      <c r="AE81" s="112">
        <f t="shared" si="28"/>
        <v>8.1511079852734855E-3</v>
      </c>
      <c r="AF81" s="104">
        <f t="shared" si="29"/>
        <v>8.8316803850977413E-2</v>
      </c>
      <c r="AI81" s="90">
        <v>70</v>
      </c>
      <c r="AJ81" s="98"/>
      <c r="AK81" s="85"/>
      <c r="AL81" s="85">
        <f>SUMPRODUCT(AK61:AK71,AS12:AS22)</f>
        <v>4.8374152187166583E-8</v>
      </c>
      <c r="AM81" s="85">
        <f t="shared" si="26"/>
        <v>2.3350203088472691E-3</v>
      </c>
      <c r="AN81" s="99">
        <f t="shared" si="26"/>
        <v>4.7737936052963031E-2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5.9788443693663288E-3</v>
      </c>
      <c r="AE82" s="112">
        <f t="shared" si="28"/>
        <v>5.9788443693663288E-3</v>
      </c>
      <c r="AF82" s="104">
        <f t="shared" si="29"/>
        <v>6.4780447808915925E-2</v>
      </c>
      <c r="AI82" s="90">
        <v>71</v>
      </c>
      <c r="AJ82" s="98"/>
      <c r="AK82" s="85"/>
      <c r="AL82" s="85">
        <f>SUMPRODUCT(AK62:AK71,AS12:AS21)</f>
        <v>7.4421772595640897E-9</v>
      </c>
      <c r="AM82" s="85">
        <f t="shared" ref="AM82:AN97" si="30">SUMPRODUCT(AL62:AL81,AT$12:AT$31)</f>
        <v>1.507892783176278E-3</v>
      </c>
      <c r="AN82" s="99">
        <f t="shared" si="30"/>
        <v>4.2837648464993328E-2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4.2816588330504063E-3</v>
      </c>
      <c r="AE83" s="112">
        <f t="shared" si="28"/>
        <v>4.2816588330504063E-3</v>
      </c>
      <c r="AF83" s="104">
        <f t="shared" si="29"/>
        <v>4.6391536463325382E-2</v>
      </c>
      <c r="AI83" s="90">
        <v>72</v>
      </c>
      <c r="AJ83" s="98"/>
      <c r="AK83" s="85"/>
      <c r="AL83" s="85">
        <f>SUMPRODUCT(AK63:AK71,AS12:AS20)</f>
        <v>6.2018143829700761E-10</v>
      </c>
      <c r="AM83" s="85">
        <f t="shared" si="30"/>
        <v>9.4302714196592939E-4</v>
      </c>
      <c r="AN83" s="99">
        <f t="shared" si="30"/>
        <v>3.7615967919374688E-2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2.9921408338662546E-3</v>
      </c>
      <c r="AE84" s="112">
        <f t="shared" si="28"/>
        <v>2.9921408338662546E-3</v>
      </c>
      <c r="AF84" s="104">
        <f t="shared" si="29"/>
        <v>3.2419680317877633E-2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5.7033345076262104E-4</v>
      </c>
      <c r="AN84" s="99">
        <f t="shared" si="30"/>
        <v>3.2319481023779309E-2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2.039287448722778E-3</v>
      </c>
      <c r="AE85" s="112">
        <f t="shared" si="28"/>
        <v>2.039287448722778E-3</v>
      </c>
      <c r="AF85" s="104">
        <f t="shared" si="29"/>
        <v>2.2095566630941515E-2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3.3301414972066362E-4</v>
      </c>
      <c r="AN85" s="99">
        <f t="shared" si="30"/>
        <v>2.716734586721932E-2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1.3546260704456808E-3</v>
      </c>
      <c r="AE86" s="112">
        <f t="shared" si="28"/>
        <v>1.3546260704456808E-3</v>
      </c>
      <c r="AF86" s="104">
        <f t="shared" si="29"/>
        <v>1.4677298493789674E-2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1.8736359430840212E-4</v>
      </c>
      <c r="AN86" s="99">
        <f t="shared" si="30"/>
        <v>2.2338275848302936E-2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8.7636650256989657E-4</v>
      </c>
      <c r="AE87" s="112">
        <f t="shared" si="28"/>
        <v>8.7636650256989657E-4</v>
      </c>
      <c r="AF87" s="104">
        <f t="shared" si="29"/>
        <v>9.4953825478531918E-3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1.0134703587561634E-4</v>
      </c>
      <c r="AN87" s="99">
        <f t="shared" si="30"/>
        <v>1.7963195000725657E-2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5.5171640322223962E-4</v>
      </c>
      <c r="AE88" s="112">
        <f t="shared" si="28"/>
        <v>5.5171640322223962E-4</v>
      </c>
      <c r="AF88" s="104">
        <f t="shared" si="29"/>
        <v>5.9778166910287173E-3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5.2562487235287804E-5</v>
      </c>
      <c r="AN88" s="99">
        <f t="shared" si="30"/>
        <v>1.4123519988507017E-2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3.3767571392815629E-4</v>
      </c>
      <c r="AE89" s="112">
        <f t="shared" si="28"/>
        <v>3.3767571392815629E-4</v>
      </c>
      <c r="AF89" s="104">
        <f t="shared" si="29"/>
        <v>3.6586976698274156E-3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2.6055019517578438E-5</v>
      </c>
      <c r="AN89" s="99">
        <f t="shared" si="30"/>
        <v>1.0854318204193169E-2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2.0071129107456835E-4</v>
      </c>
      <c r="AE90" s="112">
        <f t="shared" si="28"/>
        <v>2.0071129107456835E-4</v>
      </c>
      <c r="AF90" s="104">
        <f t="shared" si="29"/>
        <v>2.1746957292842614E-3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1.229656994515413E-5</v>
      </c>
      <c r="AN90" s="99">
        <f t="shared" si="30"/>
        <v>8.1511079852734855E-3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1.1571810261085743E-4</v>
      </c>
      <c r="AE91" s="112">
        <f t="shared" si="28"/>
        <v>1.1571810261085743E-4</v>
      </c>
      <c r="AF91" s="104">
        <f t="shared" si="29"/>
        <v>1.2537992367116797E-3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5.499329699632401E-6</v>
      </c>
      <c r="AN91" s="99">
        <f t="shared" si="30"/>
        <v>5.9788443693663288E-3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6.4622230220914685E-5</v>
      </c>
      <c r="AE92" s="112">
        <f t="shared" si="28"/>
        <v>6.4622230220914685E-5</v>
      </c>
      <c r="AF92" s="104">
        <f t="shared" si="29"/>
        <v>7.0017828755850281E-4</v>
      </c>
      <c r="AI92" s="90">
        <v>81</v>
      </c>
      <c r="AJ92" s="98"/>
      <c r="AK92" s="85"/>
      <c r="AL92" s="85"/>
      <c r="AM92" s="85">
        <f>SUMPRODUCT(AL72:AL91,AT12:AT31)</f>
        <v>2.3170380504226946E-6</v>
      </c>
      <c r="AN92" s="99">
        <f t="shared" si="30"/>
        <v>4.2816588330504063E-3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3.4899379311149919E-5</v>
      </c>
      <c r="AE93" s="112">
        <f t="shared" si="28"/>
        <v>3.4899379311149919E-5</v>
      </c>
      <c r="AF93" s="104">
        <f t="shared" si="29"/>
        <v>3.7813284313154303E-4</v>
      </c>
      <c r="AI93" s="90">
        <v>82</v>
      </c>
      <c r="AJ93" s="98"/>
      <c r="AK93" s="85"/>
      <c r="AL93" s="85"/>
      <c r="AM93" s="85">
        <f>SUMPRODUCT(AL73:AL91,AT12:AT30)</f>
        <v>9.1295875895971965E-7</v>
      </c>
      <c r="AN93" s="99">
        <f t="shared" si="30"/>
        <v>2.9921408338662546E-3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1.8193055601087204E-5</v>
      </c>
      <c r="AE94" s="112">
        <f t="shared" si="28"/>
        <v>1.8193055601087204E-5</v>
      </c>
      <c r="AF94" s="104">
        <f t="shared" si="29"/>
        <v>1.9712075043957781E-4</v>
      </c>
      <c r="AI94" s="90">
        <v>83</v>
      </c>
      <c r="AJ94" s="98"/>
      <c r="AK94" s="85"/>
      <c r="AL94" s="85"/>
      <c r="AM94" s="85">
        <f>SUMPRODUCT(AL74:AL91,AT12:AT29)</f>
        <v>3.3321831861832961E-7</v>
      </c>
      <c r="AN94" s="99">
        <f t="shared" si="30"/>
        <v>2.039287448722778E-3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9.1351134492805788E-6</v>
      </c>
      <c r="AE95" s="112">
        <f t="shared" si="28"/>
        <v>9.1351134492805788E-6</v>
      </c>
      <c r="AF95" s="104">
        <f t="shared" si="29"/>
        <v>9.8978448588111725E-5</v>
      </c>
      <c r="AI95" s="90">
        <v>84</v>
      </c>
      <c r="AJ95" s="98"/>
      <c r="AK95" s="85"/>
      <c r="AL95" s="85"/>
      <c r="AM95" s="85">
        <f>SUMPRODUCT(AL75:AL91,AT12:AT28)</f>
        <v>1.112450454945257E-7</v>
      </c>
      <c r="AN95" s="99">
        <f t="shared" si="30"/>
        <v>1.3546260704456808E-3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4.4071074959329309E-6</v>
      </c>
      <c r="AE96" s="112">
        <f t="shared" si="28"/>
        <v>4.4071074959329309E-6</v>
      </c>
      <c r="AF96" s="104">
        <f t="shared" si="29"/>
        <v>4.7750765781987337E-5</v>
      </c>
      <c r="AI96" s="90">
        <v>85</v>
      </c>
      <c r="AJ96" s="98"/>
      <c r="AK96" s="85"/>
      <c r="AL96" s="85"/>
      <c r="AM96" s="85">
        <f>SUMPRODUCT(AL76:AL91,AT12:AT27)</f>
        <v>3.33864340949889E-8</v>
      </c>
      <c r="AN96" s="99">
        <f t="shared" si="30"/>
        <v>8.7636650256989657E-4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2.0367695166054487E-6</v>
      </c>
      <c r="AE97" s="112">
        <f t="shared" si="28"/>
        <v>2.0367695166054487E-6</v>
      </c>
      <c r="AF97" s="104">
        <f t="shared" si="29"/>
        <v>2.2068284975819536E-5</v>
      </c>
      <c r="AI97" s="90">
        <v>86</v>
      </c>
      <c r="AJ97" s="98"/>
      <c r="AK97" s="85"/>
      <c r="AL97" s="85"/>
      <c r="AM97" s="85">
        <f>SUMPRODUCT(AL77:AL91,AT12:AT26)</f>
        <v>8.7859037092076046E-9</v>
      </c>
      <c r="AN97" s="99">
        <f t="shared" si="30"/>
        <v>5.5171640322223962E-4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8.9857277477926002E-7</v>
      </c>
      <c r="AE98" s="112">
        <f t="shared" si="28"/>
        <v>8.9857277477926002E-7</v>
      </c>
      <c r="AF98" s="104">
        <f t="shared" si="29"/>
        <v>9.7359862781091309E-6</v>
      </c>
      <c r="AI98" s="90">
        <v>87</v>
      </c>
      <c r="AJ98" s="98"/>
      <c r="AK98" s="85"/>
      <c r="AL98" s="85"/>
      <c r="AM98" s="85">
        <f>SUMPRODUCT(AL78:AL91,AT12:AT25)</f>
        <v>1.952423046490579E-9</v>
      </c>
      <c r="AN98" s="99">
        <f t="shared" ref="AN98:AN111" si="31">SUMPRODUCT(AM78:AM97,AU$12:AU$31)</f>
        <v>3.3767571392815629E-4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3.7683753110444194E-7</v>
      </c>
      <c r="AE99" s="112">
        <f t="shared" si="28"/>
        <v>3.7683753110444194E-7</v>
      </c>
      <c r="AF99" s="104">
        <f t="shared" si="29"/>
        <v>4.0830137912988225E-6</v>
      </c>
      <c r="AI99" s="90">
        <v>88</v>
      </c>
      <c r="AJ99" s="98"/>
      <c r="AK99" s="85"/>
      <c r="AL99" s="85"/>
      <c r="AM99" s="85">
        <f>SUMPRODUCT(AL79:AL91,AT12:AT24)</f>
        <v>3.4454524349833748E-10</v>
      </c>
      <c r="AN99" s="99">
        <f t="shared" si="31"/>
        <v>2.0071129107456835E-4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1.4945570518562862E-7</v>
      </c>
      <c r="AE100" s="112">
        <f t="shared" si="28"/>
        <v>1.4945570518562862E-7</v>
      </c>
      <c r="AF100" s="104">
        <f t="shared" si="29"/>
        <v>1.6193442932097046E-6</v>
      </c>
      <c r="AI100" s="90">
        <v>89</v>
      </c>
      <c r="AJ100" s="98"/>
      <c r="AK100" s="85"/>
      <c r="AL100" s="85"/>
      <c r="AM100" s="85">
        <f>SUMPRODUCT(AL80:AL91,AT12:AT23)</f>
        <v>4.3068155437292185E-11</v>
      </c>
      <c r="AN100" s="99">
        <f t="shared" si="31"/>
        <v>1.1571810261085743E-4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5.570201938417419E-8</v>
      </c>
      <c r="AE101" s="112">
        <f t="shared" si="28"/>
        <v>5.570201938417419E-8</v>
      </c>
      <c r="AF101" s="104">
        <f t="shared" si="29"/>
        <v>6.0352829688225477E-7</v>
      </c>
      <c r="AI101" s="90">
        <v>90</v>
      </c>
      <c r="AJ101" s="98"/>
      <c r="AK101" s="85"/>
      <c r="AL101" s="85"/>
      <c r="AM101" s="85">
        <f>SUMPRODUCT(AL81:AL91,AT12:AT22)</f>
        <v>2.8712103624861464E-12</v>
      </c>
      <c r="AN101" s="99">
        <f t="shared" si="31"/>
        <v>6.4622230220914685E-5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1.9353698514438882E-8</v>
      </c>
      <c r="AE102" s="112">
        <f t="shared" si="28"/>
        <v>1.9353698514438882E-8</v>
      </c>
      <c r="AF102" s="104">
        <f t="shared" si="29"/>
        <v>2.096962521633558E-7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3.4899379311149919E-5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6.2050444946278706E-9</v>
      </c>
      <c r="AE103" s="112">
        <f t="shared" si="28"/>
        <v>6.2050444946278706E-9</v>
      </c>
      <c r="AF103" s="104">
        <f t="shared" si="29"/>
        <v>6.7231313645791457E-8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1.8193055601087204E-5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1.8111774417210261E-9</v>
      </c>
      <c r="AE104" s="112">
        <f t="shared" ref="AE104:AE122" si="33">IF($AE$4&gt;AC104,0,AD104)</f>
        <v>1.8111774417210261E-9</v>
      </c>
      <c r="AF104" s="104">
        <f t="shared" ref="AF104:AF122" si="34">AE104/$AE$123</f>
        <v>1.9624007331124085E-8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9.1351134492805788E-6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4.7256533553568842E-10</v>
      </c>
      <c r="AE105" s="112">
        <f t="shared" si="33"/>
        <v>4.7256533553568842E-10</v>
      </c>
      <c r="AF105" s="104">
        <f t="shared" si="34"/>
        <v>5.1202192537112386E-9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4.4071074959329309E-6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1.0740121262174739E-10</v>
      </c>
      <c r="AE106" s="112">
        <f t="shared" si="33"/>
        <v>1.0740121262174739E-10</v>
      </c>
      <c r="AF106" s="104">
        <f t="shared" si="34"/>
        <v>1.1636861940252816E-9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2.0367695166054487E-6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2.045737383271379E-11</v>
      </c>
      <c r="AE107" s="112">
        <f t="shared" si="33"/>
        <v>2.045737383271379E-11</v>
      </c>
      <c r="AF107" s="104">
        <f t="shared" si="34"/>
        <v>2.2165451314767272E-10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8.9857277477926002E-7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3.0686060749070681E-12</v>
      </c>
      <c r="AE108" s="112">
        <f t="shared" si="33"/>
        <v>3.0686060749070681E-12</v>
      </c>
      <c r="AF108" s="104">
        <f t="shared" si="34"/>
        <v>3.3248176972150906E-11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3.7683753110444194E-7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3.2301116577969138E-13</v>
      </c>
      <c r="AE109" s="112">
        <f t="shared" si="33"/>
        <v>3.2301116577969138E-13</v>
      </c>
      <c r="AF109" s="104">
        <f t="shared" si="34"/>
        <v>3.4998081023316742E-12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1.4945570518562862E-7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1.7945064765538416E-14</v>
      </c>
      <c r="AE110" s="112">
        <f t="shared" si="33"/>
        <v>1.7945064765538416E-14</v>
      </c>
      <c r="AF110" s="104">
        <f t="shared" si="34"/>
        <v>1.9443378346287086E-13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5.570201938417419E-8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1.9353698514438882E-8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6.2050444946278706E-9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1.8111774417210261E-9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4.7256533553568842E-10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1.0740121262174739E-10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2.045737383271379E-11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3.0686060749070681E-12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3.2301116577969138E-13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1.7945064765538416E-14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9.2293964793238786E-2</v>
      </c>
      <c r="AF123" s="105">
        <f>SUM(AF8:AF122)</f>
        <v>0.99999999999999978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0.99999999999999989</v>
      </c>
      <c r="AK132" s="93">
        <f t="shared" ref="AK132:AN132" si="35">SUM(AK12:AK131)</f>
        <v>1.0000000000000002</v>
      </c>
      <c r="AL132" s="93">
        <f t="shared" si="35"/>
        <v>1</v>
      </c>
      <c r="AM132" s="93">
        <f t="shared" si="35"/>
        <v>1</v>
      </c>
      <c r="AN132" s="93">
        <f t="shared" si="35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0</v>
      </c>
      <c r="G5" s="10"/>
      <c r="I5" s="38" t="s">
        <v>4</v>
      </c>
      <c r="J5" s="8">
        <v>9</v>
      </c>
      <c r="K5" s="37"/>
      <c r="L5" s="2"/>
      <c r="M5" s="29" t="s">
        <v>4</v>
      </c>
      <c r="N5" s="8">
        <v>9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9</v>
      </c>
      <c r="W5" s="46"/>
      <c r="Y5" s="20" t="s">
        <v>4</v>
      </c>
      <c r="Z5" s="8">
        <v>0</v>
      </c>
      <c r="AA5" s="19"/>
      <c r="AC5" s="54"/>
      <c r="AD5" s="82" t="s">
        <v>7</v>
      </c>
      <c r="AE5" s="83">
        <f>SUMPRODUCT(AC8:AC122,AF8:AF122)</f>
        <v>77.671298351852755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10.500000000000002</v>
      </c>
      <c r="G7" s="10"/>
      <c r="I7" s="38" t="s">
        <v>7</v>
      </c>
      <c r="J7" s="77">
        <f>SUMPRODUCT($B$12:$B$31,K12:K31)</f>
        <v>11.8125</v>
      </c>
      <c r="K7" s="37"/>
      <c r="L7" s="2"/>
      <c r="M7" s="29" t="s">
        <v>7</v>
      </c>
      <c r="N7" s="76">
        <f>SUMPRODUCT($B$12:$B$31,O12:O31)</f>
        <v>11.8125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11.8125</v>
      </c>
      <c r="W7" s="46"/>
      <c r="Y7" s="20" t="s">
        <v>7</v>
      </c>
      <c r="Z7" s="74">
        <f>SUMPRODUCT($B$12:$B$31,AA12:AA31)</f>
        <v>10.500000000000002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1</v>
      </c>
      <c r="G14" s="17">
        <f t="shared" si="4"/>
        <v>4.6296296296296294E-3</v>
      </c>
      <c r="I14" s="43">
        <f>IF(J$4=2,$C12,IF(J$4=1,$C13,IF(J$4=-1,$C15,IF(J$4=-2,$C16,$C14))))</f>
        <v>1</v>
      </c>
      <c r="J14" s="36">
        <f t="shared" si="5"/>
        <v>0</v>
      </c>
      <c r="K14" s="44">
        <f t="shared" si="6"/>
        <v>0</v>
      </c>
      <c r="L14" s="2"/>
      <c r="M14" s="34">
        <f>IF(N$4=2,$C12,IF(N$4=1,$C13,IF(N$4=-1,$C15,IF(N$4=-2,$C16,$C14))))</f>
        <v>1</v>
      </c>
      <c r="N14" s="27">
        <f t="shared" si="7"/>
        <v>0</v>
      </c>
      <c r="O14" s="35">
        <f t="shared" si="8"/>
        <v>0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0</v>
      </c>
      <c r="W14" s="53">
        <f t="shared" si="12"/>
        <v>0</v>
      </c>
      <c r="Y14" s="25">
        <f>IF(Z$4=2,$C12,IF(Z$4=1,$C13,IF(Z$4=-1,$C15,IF(Z$4=-2,$C16,$C14))))</f>
        <v>1</v>
      </c>
      <c r="Z14" s="18">
        <f t="shared" si="13"/>
        <v>1</v>
      </c>
      <c r="AA14" s="26">
        <f t="shared" si="14"/>
        <v>4.6296296296296294E-3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6.2500000000000003E-3</v>
      </c>
      <c r="AR14" s="85">
        <f>O29</f>
        <v>6.2500000000000003E-3</v>
      </c>
      <c r="AS14" s="85">
        <f>S29</f>
        <v>4.6296296296296294E-3</v>
      </c>
      <c r="AT14" s="85">
        <f>W29</f>
        <v>6.2500000000000003E-3</v>
      </c>
      <c r="AU14" s="99">
        <f>AA29</f>
        <v>4.6296296296296294E-3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3</v>
      </c>
      <c r="G15" s="17">
        <f t="shared" si="4"/>
        <v>1.3888888888888888E-2</v>
      </c>
      <c r="I15" s="43">
        <f t="shared" ref="I15:I29" si="16">IF(J$4=2,$C13,IF(J$4=1,$C14,IF(J$4=-1,$C16,IF(J$4=-2,$C17,$C15))))</f>
        <v>3</v>
      </c>
      <c r="J15" s="36">
        <f t="shared" si="5"/>
        <v>0</v>
      </c>
      <c r="K15" s="44">
        <f t="shared" si="6"/>
        <v>0</v>
      </c>
      <c r="L15" s="2"/>
      <c r="M15" s="34">
        <f t="shared" ref="M15:M29" si="17">IF(N$4=2,$C13,IF(N$4=1,$C14,IF(N$4=-1,$C16,IF(N$4=-2,$C17,$C15))))</f>
        <v>3</v>
      </c>
      <c r="N15" s="27">
        <f t="shared" si="7"/>
        <v>0</v>
      </c>
      <c r="O15" s="35">
        <f t="shared" si="8"/>
        <v>0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0</v>
      </c>
      <c r="W15" s="53">
        <f t="shared" si="12"/>
        <v>0</v>
      </c>
      <c r="Y15" s="25">
        <f t="shared" ref="Y15:Y29" si="20">IF(Z$4=2,$C13,IF(Z$4=1,$C14,IF(Z$4=-1,$C16,IF(Z$4=-2,$C17,$C15))))</f>
        <v>3</v>
      </c>
      <c r="Z15" s="18">
        <f t="shared" si="13"/>
        <v>3</v>
      </c>
      <c r="AA15" s="26">
        <f t="shared" si="14"/>
        <v>1.3888888888888888E-2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1.8749999999999999E-2</v>
      </c>
      <c r="AR15" s="85">
        <f>O28</f>
        <v>1.8749999999999999E-2</v>
      </c>
      <c r="AS15" s="85">
        <f>S28</f>
        <v>1.3888888888888888E-2</v>
      </c>
      <c r="AT15" s="85">
        <f>W28</f>
        <v>1.8749999999999999E-2</v>
      </c>
      <c r="AU15" s="99">
        <f>AA28</f>
        <v>1.3888888888888888E-2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6</v>
      </c>
      <c r="G16" s="17">
        <f t="shared" si="4"/>
        <v>2.7777777777777776E-2</v>
      </c>
      <c r="I16" s="43">
        <f t="shared" si="16"/>
        <v>6</v>
      </c>
      <c r="J16" s="36">
        <f t="shared" si="5"/>
        <v>0</v>
      </c>
      <c r="K16" s="44">
        <f t="shared" si="6"/>
        <v>0</v>
      </c>
      <c r="L16" s="2"/>
      <c r="M16" s="34">
        <f t="shared" si="17"/>
        <v>6</v>
      </c>
      <c r="N16" s="27">
        <f t="shared" si="7"/>
        <v>0</v>
      </c>
      <c r="O16" s="35">
        <f t="shared" si="8"/>
        <v>0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0</v>
      </c>
      <c r="W16" s="53">
        <f t="shared" si="12"/>
        <v>0</v>
      </c>
      <c r="Y16" s="25">
        <f t="shared" si="20"/>
        <v>6</v>
      </c>
      <c r="Z16" s="18">
        <f t="shared" si="13"/>
        <v>6</v>
      </c>
      <c r="AA16" s="26">
        <f t="shared" si="14"/>
        <v>2.7777777777777776E-2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3.7499999999999999E-2</v>
      </c>
      <c r="AR16" s="85">
        <f>O27</f>
        <v>3.7499999999999999E-2</v>
      </c>
      <c r="AS16" s="85">
        <f>S27</f>
        <v>2.7777777777777776E-2</v>
      </c>
      <c r="AT16" s="85">
        <f>W27</f>
        <v>3.7499999999999999E-2</v>
      </c>
      <c r="AU16" s="99">
        <f>AA27</f>
        <v>2.7777777777777776E-2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10</v>
      </c>
      <c r="G17" s="17">
        <f t="shared" si="4"/>
        <v>4.6296296296296294E-2</v>
      </c>
      <c r="I17" s="43">
        <f t="shared" si="16"/>
        <v>10</v>
      </c>
      <c r="J17" s="36">
        <f t="shared" si="5"/>
        <v>0</v>
      </c>
      <c r="K17" s="44">
        <f t="shared" si="6"/>
        <v>0</v>
      </c>
      <c r="L17" s="2"/>
      <c r="M17" s="34">
        <f t="shared" si="17"/>
        <v>10</v>
      </c>
      <c r="N17" s="27">
        <f t="shared" si="7"/>
        <v>0</v>
      </c>
      <c r="O17" s="35">
        <f t="shared" si="8"/>
        <v>0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0</v>
      </c>
      <c r="W17" s="53">
        <f t="shared" si="12"/>
        <v>0</v>
      </c>
      <c r="Y17" s="25">
        <f t="shared" si="20"/>
        <v>10</v>
      </c>
      <c r="Z17" s="18">
        <f t="shared" si="13"/>
        <v>10</v>
      </c>
      <c r="AA17" s="26">
        <f t="shared" si="14"/>
        <v>4.6296296296296294E-2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6.25E-2</v>
      </c>
      <c r="AR17" s="85">
        <f>O26</f>
        <v>6.25E-2</v>
      </c>
      <c r="AS17" s="85">
        <f>S26</f>
        <v>4.6296296296296294E-2</v>
      </c>
      <c r="AT17" s="85">
        <f>W26</f>
        <v>6.25E-2</v>
      </c>
      <c r="AU17" s="99">
        <f>AA26</f>
        <v>4.6296296296296294E-2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15</v>
      </c>
      <c r="G18" s="17">
        <f t="shared" si="4"/>
        <v>6.9444444444444448E-2</v>
      </c>
      <c r="I18" s="43">
        <f t="shared" si="16"/>
        <v>15</v>
      </c>
      <c r="J18" s="36">
        <f t="shared" si="5"/>
        <v>0</v>
      </c>
      <c r="K18" s="44">
        <f t="shared" si="6"/>
        <v>0</v>
      </c>
      <c r="L18" s="2"/>
      <c r="M18" s="34">
        <f t="shared" si="17"/>
        <v>15</v>
      </c>
      <c r="N18" s="27">
        <f t="shared" si="7"/>
        <v>0</v>
      </c>
      <c r="O18" s="35">
        <f t="shared" si="8"/>
        <v>0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0</v>
      </c>
      <c r="W18" s="53">
        <f t="shared" si="12"/>
        <v>0</v>
      </c>
      <c r="Y18" s="25">
        <f t="shared" si="20"/>
        <v>15</v>
      </c>
      <c r="Z18" s="18">
        <f t="shared" si="13"/>
        <v>15</v>
      </c>
      <c r="AA18" s="26">
        <f t="shared" si="14"/>
        <v>6.9444444444444448E-2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9.375E-2</v>
      </c>
      <c r="AR18" s="85">
        <f>O25</f>
        <v>9.375E-2</v>
      </c>
      <c r="AS18" s="85">
        <f>S25</f>
        <v>6.9444444444444448E-2</v>
      </c>
      <c r="AT18" s="85">
        <f>W25</f>
        <v>9.375E-2</v>
      </c>
      <c r="AU18" s="99">
        <f>AA25</f>
        <v>6.9444444444444448E-2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21</v>
      </c>
      <c r="G19" s="17">
        <f t="shared" si="4"/>
        <v>9.7222222222222224E-2</v>
      </c>
      <c r="I19" s="43">
        <f t="shared" si="16"/>
        <v>21</v>
      </c>
      <c r="J19" s="36">
        <f t="shared" si="5"/>
        <v>0</v>
      </c>
      <c r="K19" s="44">
        <f t="shared" si="6"/>
        <v>0</v>
      </c>
      <c r="L19" s="2"/>
      <c r="M19" s="34">
        <f t="shared" si="17"/>
        <v>21</v>
      </c>
      <c r="N19" s="27">
        <f t="shared" si="7"/>
        <v>0</v>
      </c>
      <c r="O19" s="35">
        <f t="shared" si="8"/>
        <v>0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0</v>
      </c>
      <c r="W19" s="53">
        <f t="shared" si="12"/>
        <v>0</v>
      </c>
      <c r="Y19" s="25">
        <f t="shared" si="20"/>
        <v>21</v>
      </c>
      <c r="Z19" s="18">
        <f t="shared" si="13"/>
        <v>21</v>
      </c>
      <c r="AA19" s="26">
        <f t="shared" si="14"/>
        <v>9.7222222222222224E-2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0.13125000000000001</v>
      </c>
      <c r="AR19" s="85">
        <f>O24</f>
        <v>0.13125000000000001</v>
      </c>
      <c r="AS19" s="85">
        <f>S24</f>
        <v>9.7222222222222224E-2</v>
      </c>
      <c r="AT19" s="85">
        <f>W24</f>
        <v>0.13125000000000001</v>
      </c>
      <c r="AU19" s="99">
        <f>AA24</f>
        <v>9.7222222222222224E-2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0.11574074074074074</v>
      </c>
      <c r="I20" s="43">
        <f t="shared" si="16"/>
        <v>25</v>
      </c>
      <c r="J20" s="36">
        <f t="shared" si="5"/>
        <v>25</v>
      </c>
      <c r="K20" s="44">
        <f t="shared" si="6"/>
        <v>0.15625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0.15625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25</v>
      </c>
      <c r="W20" s="53">
        <f t="shared" si="12"/>
        <v>0.15625</v>
      </c>
      <c r="Y20" s="25">
        <f t="shared" si="20"/>
        <v>25</v>
      </c>
      <c r="Z20" s="18">
        <f t="shared" si="13"/>
        <v>25</v>
      </c>
      <c r="AA20" s="26">
        <f t="shared" si="14"/>
        <v>0.11574074074074074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0.15625</v>
      </c>
      <c r="AR20" s="85">
        <f>O23</f>
        <v>0.15625</v>
      </c>
      <c r="AS20" s="85">
        <f>S23</f>
        <v>0.11574074074074074</v>
      </c>
      <c r="AT20" s="85">
        <f>W23</f>
        <v>0.15625</v>
      </c>
      <c r="AU20" s="99">
        <f>AA23</f>
        <v>0.11574074074074074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0.125</v>
      </c>
      <c r="I21" s="43">
        <f t="shared" si="16"/>
        <v>27</v>
      </c>
      <c r="J21" s="36">
        <f t="shared" si="5"/>
        <v>27</v>
      </c>
      <c r="K21" s="44">
        <f t="shared" si="6"/>
        <v>0.16875000000000001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0.16875000000000001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27</v>
      </c>
      <c r="W21" s="53">
        <f t="shared" si="12"/>
        <v>0.16875000000000001</v>
      </c>
      <c r="Y21" s="25">
        <f t="shared" si="20"/>
        <v>27</v>
      </c>
      <c r="Z21" s="18">
        <f t="shared" si="13"/>
        <v>27</v>
      </c>
      <c r="AA21" s="26">
        <f t="shared" si="14"/>
        <v>0.125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0.16875000000000001</v>
      </c>
      <c r="AR21" s="85">
        <f>O22</f>
        <v>0.16875000000000001</v>
      </c>
      <c r="AS21" s="85">
        <f>S22</f>
        <v>0.125</v>
      </c>
      <c r="AT21" s="85">
        <f>W22</f>
        <v>0.16875000000000001</v>
      </c>
      <c r="AU21" s="99">
        <f>AA22</f>
        <v>0.125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0.125</v>
      </c>
      <c r="I22" s="43">
        <f t="shared" si="16"/>
        <v>27</v>
      </c>
      <c r="J22" s="36">
        <f t="shared" si="5"/>
        <v>27</v>
      </c>
      <c r="K22" s="44">
        <f t="shared" si="6"/>
        <v>0.16875000000000001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0.16875000000000001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27</v>
      </c>
      <c r="W22" s="53">
        <f t="shared" si="12"/>
        <v>0.16875000000000001</v>
      </c>
      <c r="Y22" s="25">
        <f t="shared" si="20"/>
        <v>27</v>
      </c>
      <c r="Z22" s="18">
        <f t="shared" si="13"/>
        <v>27</v>
      </c>
      <c r="AA22" s="26">
        <f t="shared" si="14"/>
        <v>0.125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0.16875000000000001</v>
      </c>
      <c r="AR22" s="85">
        <f>O21</f>
        <v>0.16875000000000001</v>
      </c>
      <c r="AS22" s="85">
        <f>S21</f>
        <v>0.125</v>
      </c>
      <c r="AT22" s="85">
        <f>W21</f>
        <v>0.16875000000000001</v>
      </c>
      <c r="AU22" s="99">
        <f>AA21</f>
        <v>0.125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0.11574074074074074</v>
      </c>
      <c r="I23" s="43">
        <f t="shared" si="16"/>
        <v>25</v>
      </c>
      <c r="J23" s="36">
        <f t="shared" si="5"/>
        <v>25</v>
      </c>
      <c r="K23" s="44">
        <f t="shared" si="6"/>
        <v>0.15625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0.15625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25</v>
      </c>
      <c r="W23" s="53">
        <f t="shared" si="12"/>
        <v>0.15625</v>
      </c>
      <c r="Y23" s="25">
        <f t="shared" si="20"/>
        <v>25</v>
      </c>
      <c r="Z23" s="18">
        <f t="shared" si="13"/>
        <v>25</v>
      </c>
      <c r="AA23" s="26">
        <f t="shared" si="14"/>
        <v>0.11574074074074074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7.2337962962962959E-4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0.15625</v>
      </c>
      <c r="AR23" s="85">
        <f>O20</f>
        <v>0.15625</v>
      </c>
      <c r="AS23" s="85">
        <f>S20</f>
        <v>0.11574074074074074</v>
      </c>
      <c r="AT23" s="85">
        <f>W20</f>
        <v>0.15625</v>
      </c>
      <c r="AU23" s="99">
        <f>AA20</f>
        <v>0.11574074074074074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9.7222222222222224E-2</v>
      </c>
      <c r="I24" s="43">
        <f t="shared" si="16"/>
        <v>21</v>
      </c>
      <c r="J24" s="36">
        <f t="shared" si="5"/>
        <v>21</v>
      </c>
      <c r="K24" s="44">
        <f t="shared" si="6"/>
        <v>0.13125000000000001</v>
      </c>
      <c r="L24" s="2"/>
      <c r="M24" s="34">
        <f t="shared" si="17"/>
        <v>21</v>
      </c>
      <c r="N24" s="27">
        <f t="shared" si="7"/>
        <v>21</v>
      </c>
      <c r="O24" s="35">
        <f t="shared" si="8"/>
        <v>0.13125000000000001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0.13125000000000001</v>
      </c>
      <c r="Y24" s="25">
        <f t="shared" si="20"/>
        <v>21</v>
      </c>
      <c r="Z24" s="18">
        <f t="shared" si="13"/>
        <v>21</v>
      </c>
      <c r="AA24" s="26">
        <f t="shared" si="14"/>
        <v>9.7222222222222224E-2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2.9513888888888888E-3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0</v>
      </c>
      <c r="AR24" s="85">
        <f>O19</f>
        <v>0</v>
      </c>
      <c r="AS24" s="85">
        <f>S19</f>
        <v>9.7222222222222224E-2</v>
      </c>
      <c r="AT24" s="85">
        <f>W19</f>
        <v>0</v>
      </c>
      <c r="AU24" s="99">
        <f>AA19</f>
        <v>9.7222222222222224E-2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6.9444444444444448E-2</v>
      </c>
      <c r="I25" s="43">
        <f t="shared" si="16"/>
        <v>15</v>
      </c>
      <c r="J25" s="36">
        <f t="shared" si="5"/>
        <v>15</v>
      </c>
      <c r="K25" s="44">
        <f t="shared" si="6"/>
        <v>9.375E-2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9.375E-2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9.375E-2</v>
      </c>
      <c r="Y25" s="25">
        <f t="shared" si="20"/>
        <v>15</v>
      </c>
      <c r="Z25" s="18">
        <f t="shared" si="13"/>
        <v>15</v>
      </c>
      <c r="AA25" s="26">
        <f t="shared" si="14"/>
        <v>6.9444444444444448E-2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7.4652777777777781E-3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0</v>
      </c>
      <c r="AR25" s="85">
        <f>O18</f>
        <v>0</v>
      </c>
      <c r="AS25" s="85">
        <f>S18</f>
        <v>6.9444444444444448E-2</v>
      </c>
      <c r="AT25" s="85">
        <f>W18</f>
        <v>0</v>
      </c>
      <c r="AU25" s="99">
        <f>AA18</f>
        <v>6.9444444444444448E-2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4.6296296296296294E-2</v>
      </c>
      <c r="I26" s="43">
        <f t="shared" si="16"/>
        <v>10</v>
      </c>
      <c r="J26" s="36">
        <f t="shared" si="5"/>
        <v>10</v>
      </c>
      <c r="K26" s="44">
        <f t="shared" si="6"/>
        <v>6.25E-2</v>
      </c>
      <c r="M26" s="34">
        <f t="shared" si="17"/>
        <v>10</v>
      </c>
      <c r="N26" s="27">
        <f t="shared" si="7"/>
        <v>10</v>
      </c>
      <c r="O26" s="35">
        <f t="shared" si="8"/>
        <v>6.25E-2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6.25E-2</v>
      </c>
      <c r="Y26" s="25">
        <f t="shared" si="20"/>
        <v>10</v>
      </c>
      <c r="Z26" s="18">
        <f t="shared" si="13"/>
        <v>10</v>
      </c>
      <c r="AA26" s="26">
        <f t="shared" si="14"/>
        <v>4.6296296296296294E-2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1.4988425925925926E-2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0</v>
      </c>
      <c r="AR26" s="85">
        <f>O17</f>
        <v>0</v>
      </c>
      <c r="AS26" s="85">
        <f>S17</f>
        <v>4.6296296296296294E-2</v>
      </c>
      <c r="AT26" s="85">
        <f>W17</f>
        <v>0</v>
      </c>
      <c r="AU26" s="99">
        <f>AA17</f>
        <v>4.6296296296296294E-2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2.7777777777777776E-2</v>
      </c>
      <c r="I27" s="43">
        <f t="shared" si="16"/>
        <v>6</v>
      </c>
      <c r="J27" s="36">
        <f t="shared" si="5"/>
        <v>6</v>
      </c>
      <c r="K27" s="44">
        <f t="shared" si="6"/>
        <v>3.7499999999999999E-2</v>
      </c>
      <c r="M27" s="34">
        <f t="shared" si="17"/>
        <v>6</v>
      </c>
      <c r="N27" s="27">
        <f t="shared" si="7"/>
        <v>6</v>
      </c>
      <c r="O27" s="35">
        <f t="shared" si="8"/>
        <v>3.7499999999999999E-2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3.7499999999999999E-2</v>
      </c>
      <c r="Y27" s="25">
        <f t="shared" si="20"/>
        <v>6</v>
      </c>
      <c r="Z27" s="18">
        <f t="shared" si="13"/>
        <v>6</v>
      </c>
      <c r="AA27" s="26">
        <f t="shared" si="14"/>
        <v>2.7777777777777776E-2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2.612847222222222E-2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0</v>
      </c>
      <c r="AR27" s="85">
        <f>O16</f>
        <v>0</v>
      </c>
      <c r="AS27" s="85">
        <f>S16</f>
        <v>2.7777777777777776E-2</v>
      </c>
      <c r="AT27" s="85">
        <f>W16</f>
        <v>0</v>
      </c>
      <c r="AU27" s="99">
        <f>AA16</f>
        <v>2.7777777777777776E-2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1.3888888888888888E-2</v>
      </c>
      <c r="I28" s="43">
        <f t="shared" si="16"/>
        <v>3</v>
      </c>
      <c r="J28" s="36">
        <f t="shared" si="5"/>
        <v>3</v>
      </c>
      <c r="K28" s="44">
        <f t="shared" si="6"/>
        <v>1.8749999999999999E-2</v>
      </c>
      <c r="M28" s="34">
        <f t="shared" si="17"/>
        <v>3</v>
      </c>
      <c r="N28" s="27">
        <f t="shared" si="7"/>
        <v>3</v>
      </c>
      <c r="O28" s="35">
        <f t="shared" si="8"/>
        <v>1.8749999999999999E-2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1.8749999999999999E-2</v>
      </c>
      <c r="Y28" s="25">
        <f t="shared" si="20"/>
        <v>3</v>
      </c>
      <c r="Z28" s="18">
        <f t="shared" si="13"/>
        <v>3</v>
      </c>
      <c r="AA28" s="26">
        <f t="shared" si="14"/>
        <v>1.3888888888888888E-2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4.131944444444445E-2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0</v>
      </c>
      <c r="AR28" s="85">
        <f>O15</f>
        <v>0</v>
      </c>
      <c r="AS28" s="85">
        <f>S15</f>
        <v>1.3888888888888888E-2</v>
      </c>
      <c r="AT28" s="85">
        <f>W15</f>
        <v>0</v>
      </c>
      <c r="AU28" s="99">
        <f>AA15</f>
        <v>1.3888888888888888E-2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4.6296296296296294E-3</v>
      </c>
      <c r="I29" s="43">
        <f t="shared" si="16"/>
        <v>1</v>
      </c>
      <c r="J29" s="36">
        <f t="shared" si="5"/>
        <v>1</v>
      </c>
      <c r="K29" s="44">
        <f t="shared" si="6"/>
        <v>6.2500000000000003E-3</v>
      </c>
      <c r="M29" s="34">
        <f t="shared" si="17"/>
        <v>1</v>
      </c>
      <c r="N29" s="27">
        <f t="shared" si="7"/>
        <v>1</v>
      </c>
      <c r="O29" s="35">
        <f t="shared" si="8"/>
        <v>6.2500000000000003E-3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6.2500000000000003E-3</v>
      </c>
      <c r="Y29" s="25">
        <f t="shared" si="20"/>
        <v>1</v>
      </c>
      <c r="Z29" s="18">
        <f t="shared" si="13"/>
        <v>1</v>
      </c>
      <c r="AA29" s="26">
        <f t="shared" si="14"/>
        <v>4.6296296296296294E-3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5.8680555555555555E-2</v>
      </c>
      <c r="AK29" s="85">
        <f>SUMPRODUCT(AJ13:AJ28,AR16:AR31)</f>
        <v>0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0</v>
      </c>
      <c r="AR29" s="85">
        <f>O14</f>
        <v>0</v>
      </c>
      <c r="AS29" s="85">
        <f>S14</f>
        <v>4.6296296296296294E-3</v>
      </c>
      <c r="AT29" s="85">
        <f>W14</f>
        <v>0</v>
      </c>
      <c r="AU29" s="99">
        <f>AA14</f>
        <v>4.6296296296296294E-3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7.6041666666666674E-2</v>
      </c>
      <c r="AK30" s="85">
        <f>SUMPRODUCT(AJ13:AJ29,AR15:AR31)</f>
        <v>0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9.1145833333333343E-2</v>
      </c>
      <c r="AK31" s="85">
        <f>SUMPRODUCT(AJ13:AJ30,AR14:AR31)</f>
        <v>0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216</v>
      </c>
      <c r="G32" s="14">
        <f>SUM(G12:G31)</f>
        <v>0.99999999999999989</v>
      </c>
      <c r="I32" s="40">
        <f>SUM(I12:I31)</f>
        <v>216</v>
      </c>
      <c r="J32" s="41">
        <f>SUM(J12:J31)</f>
        <v>160</v>
      </c>
      <c r="K32" s="42">
        <f>SUM(K12:K31)</f>
        <v>1</v>
      </c>
      <c r="M32" s="31">
        <f>SUM(M12:M31)</f>
        <v>216</v>
      </c>
      <c r="N32" s="32">
        <f>SUM(N12:N31)</f>
        <v>160</v>
      </c>
      <c r="O32" s="33">
        <f>SUM(O12:O31)</f>
        <v>1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160</v>
      </c>
      <c r="W32" s="51">
        <f>SUM(W12:W31)</f>
        <v>1</v>
      </c>
      <c r="Y32" s="22">
        <f>SUM(Y12:Y31)</f>
        <v>216</v>
      </c>
      <c r="Z32" s="23">
        <f>SUM(Z12:Z31)</f>
        <v>216</v>
      </c>
      <c r="AA32" s="24">
        <f>SUM(AA12:AA31)</f>
        <v>0.99999999999999989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0.10185185185185185</v>
      </c>
      <c r="AK32" s="85">
        <f>SUMPRODUCT(AJ13:AJ31,AR13:AR31)</f>
        <v>1.1302806712962962E-4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0.10633680555555557</v>
      </c>
      <c r="AK33" s="85">
        <f>SUMPRODUCT(AJ13:AJ32,AR12:AR31)</f>
        <v>5.8322482638888888E-4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0.10329861111111112</v>
      </c>
      <c r="AK34" s="85">
        <f t="shared" ref="AK34:AN49" si="21">SUMPRODUCT(AJ14:AJ33,AR$12:AR$31)</f>
        <v>1.7865668402777778E-3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9.4039351851851846E-2</v>
      </c>
      <c r="AK35" s="85">
        <f t="shared" si="21"/>
        <v>4.2127821180555558E-3</v>
      </c>
      <c r="AL35" s="85">
        <f t="shared" si="21"/>
        <v>5.2327808856310005E-7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8.038194444444445E-2</v>
      </c>
      <c r="AK36" s="85">
        <f t="shared" si="21"/>
        <v>8.4277343750000008E-3</v>
      </c>
      <c r="AL36" s="85">
        <f t="shared" si="21"/>
        <v>4.2699492026748963E-6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6.4409722222222229E-2</v>
      </c>
      <c r="AK37" s="85">
        <f t="shared" si="21"/>
        <v>1.5016276041666667E-2</v>
      </c>
      <c r="AL37" s="85">
        <f t="shared" si="21"/>
        <v>1.9511156121399174E-5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3.7852870989807582E-10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4.8206018518518516E-2</v>
      </c>
      <c r="AK38" s="85">
        <f t="shared" si="21"/>
        <v>2.4194335937500002E-2</v>
      </c>
      <c r="AL38" s="85">
        <f t="shared" si="21"/>
        <v>6.5750519761659804E-5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4.6331914091524481E-9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3.3593749999999999E-2</v>
      </c>
      <c r="AK39" s="85">
        <f t="shared" si="21"/>
        <v>3.5717773437500003E-2</v>
      </c>
      <c r="AL39" s="85">
        <f t="shared" si="21"/>
        <v>1.8200532889660494E-4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3.0622669807786416E-8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2.1874999999999999E-2</v>
      </c>
      <c r="AK40" s="85">
        <f t="shared" si="21"/>
        <v>4.8857421875000008E-2</v>
      </c>
      <c r="AL40" s="85">
        <f t="shared" si="21"/>
        <v>4.3779538001543204E-4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1.4486706778327604E-7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1.3194444444444444E-2</v>
      </c>
      <c r="AK41" s="85">
        <f t="shared" si="21"/>
        <v>6.2445384837962969E-2</v>
      </c>
      <c r="AL41" s="85">
        <f t="shared" si="21"/>
        <v>9.4356165337791502E-4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5.490427754161888E-7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7.2916666666666668E-3</v>
      </c>
      <c r="AK42" s="85">
        <f t="shared" si="21"/>
        <v>7.4994032118055554E-2</v>
      </c>
      <c r="AL42" s="85">
        <f t="shared" si="21"/>
        <v>1.856563866383745E-3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1.7703369866237281E-6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3.6458333333333334E-3</v>
      </c>
      <c r="AK43" s="85">
        <f t="shared" si="21"/>
        <v>8.4885525173611115E-2</v>
      </c>
      <c r="AL43" s="85">
        <f t="shared" si="21"/>
        <v>3.3781803586355455E-3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5.0358097103742759E-6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1.6203703703703703E-3</v>
      </c>
      <c r="AK44" s="85">
        <f t="shared" si="21"/>
        <v>9.0876374421296299E-2</v>
      </c>
      <c r="AL44" s="85">
        <f t="shared" si="21"/>
        <v>5.7389992712620031E-3</v>
      </c>
      <c r="AM44" s="85">
        <f t="shared" si="21"/>
        <v>8.1762201337984386E-8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2.5197801393203104E-2</v>
      </c>
      <c r="C45" s="121"/>
      <c r="AC45" s="79">
        <v>43</v>
      </c>
      <c r="AD45" s="111">
        <f t="shared" si="22"/>
        <v>1.2938560063728852E-5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6.076388888888889E-4</v>
      </c>
      <c r="AK45" s="85">
        <f t="shared" si="21"/>
        <v>9.2279730902777773E-2</v>
      </c>
      <c r="AL45" s="85">
        <f t="shared" si="21"/>
        <v>9.1691633310828184E-3</v>
      </c>
      <c r="AM45" s="85">
        <f t="shared" si="21"/>
        <v>7.5548274036297572E-7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3.0518572571400809E-5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1.7361111111111109E-4</v>
      </c>
      <c r="AK46" s="85">
        <f t="shared" si="21"/>
        <v>8.9050021701388898E-2</v>
      </c>
      <c r="AL46" s="85">
        <f t="shared" si="21"/>
        <v>1.3853101691100824E-2</v>
      </c>
      <c r="AM46" s="85">
        <f t="shared" si="21"/>
        <v>3.8574752493650325E-6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6.686777434552315E-5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2.8935185185185186E-5</v>
      </c>
      <c r="AK47" s="85">
        <f t="shared" si="21"/>
        <v>8.1762695312499994E-2</v>
      </c>
      <c r="AL47" s="85">
        <f t="shared" si="21"/>
        <v>1.9877075697659466E-2</v>
      </c>
      <c r="AM47" s="85">
        <f t="shared" si="21"/>
        <v>1.4368342437534829E-5</v>
      </c>
      <c r="AN47" s="99">
        <f t="shared" si="21"/>
        <v>3.7852870989807582E-10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1.3730897519705117E-4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7.1489257812500012E-2</v>
      </c>
      <c r="AL48" s="85">
        <f t="shared" si="21"/>
        <v>2.7180326485339509E-2</v>
      </c>
      <c r="AM48" s="85">
        <f t="shared" si="21"/>
        <v>4.3562100257402587E-5</v>
      </c>
      <c r="AN48" s="99">
        <f t="shared" si="21"/>
        <v>4.6331914091524481E-9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2.6607457349765885E-4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5.9575195312500002E-2</v>
      </c>
      <c r="AL49" s="85">
        <f t="shared" si="21"/>
        <v>3.5521360797646603E-2</v>
      </c>
      <c r="AM49" s="85">
        <f t="shared" si="21"/>
        <v>1.1387243388611592E-4</v>
      </c>
      <c r="AN49" s="99">
        <f t="shared" si="21"/>
        <v>3.0622669807786416E-8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4.8922265250042184E-4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4.7325303819444449E-2</v>
      </c>
      <c r="AL50" s="85">
        <f t="shared" si="25"/>
        <v>4.4469923482510297E-2</v>
      </c>
      <c r="AM50" s="85">
        <f t="shared" si="25"/>
        <v>2.6529024854118444E-4</v>
      </c>
      <c r="AN50" s="99">
        <f t="shared" si="25"/>
        <v>1.4486706778327604E-7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8.5729685645153601E-4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3.582356770833333E-2</v>
      </c>
      <c r="AL51" s="85">
        <f t="shared" si="25"/>
        <v>5.3432451413001542E-2</v>
      </c>
      <c r="AM51" s="85">
        <f t="shared" si="25"/>
        <v>5.6237585750626927E-4</v>
      </c>
      <c r="AN51" s="99">
        <f t="shared" si="25"/>
        <v>5.490427754161888E-7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1.54286368097675E-3</v>
      </c>
      <c r="C52" s="121"/>
      <c r="AC52" s="79">
        <v>50</v>
      </c>
      <c r="AD52" s="111">
        <f t="shared" si="22"/>
        <v>1.4370069577915243E-3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2.582194010416667E-2</v>
      </c>
      <c r="AL52" s="85">
        <f t="shared" si="25"/>
        <v>6.1714349440586423E-2</v>
      </c>
      <c r="AM52" s="85">
        <f t="shared" si="25"/>
        <v>1.1002090830861786E-3</v>
      </c>
      <c r="AN52" s="99">
        <f t="shared" si="25"/>
        <v>1.7703369866237281E-6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2.3110439529907341E-3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1.7704173900462961E-2</v>
      </c>
      <c r="AL53" s="85">
        <f t="shared" si="25"/>
        <v>6.8608053492584031E-2</v>
      </c>
      <c r="AM53" s="85">
        <f t="shared" si="25"/>
        <v>2.0069612835333346E-3</v>
      </c>
      <c r="AN53" s="99">
        <f t="shared" si="25"/>
        <v>5.0358097103742759E-6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3.5751233349448209E-3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1.1522894965277777E-2</v>
      </c>
      <c r="AL54" s="85">
        <f t="shared" si="25"/>
        <v>7.3491130561985585E-2</v>
      </c>
      <c r="AM54" s="85">
        <f t="shared" si="25"/>
        <v>3.4404132199385533E-3</v>
      </c>
      <c r="AN54" s="99">
        <f t="shared" si="25"/>
        <v>1.2938560063728852E-5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5.3315485887566721E-3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7.1001519097222219E-3</v>
      </c>
      <c r="AL55" s="85">
        <f t="shared" si="25"/>
        <v>7.5916624971868574E-2</v>
      </c>
      <c r="AM55" s="85">
        <f t="shared" si="25"/>
        <v>5.5758153499399204E-3</v>
      </c>
      <c r="AN55" s="99">
        <f t="shared" si="25"/>
        <v>3.0518572571400809E-5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7.6790357538702074E-3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4.1277850115740752E-3</v>
      </c>
      <c r="AL56" s="85">
        <f t="shared" si="25"/>
        <v>7.5678700890560696E-2</v>
      </c>
      <c r="AM56" s="85">
        <f t="shared" si="25"/>
        <v>8.5841714416838803E-3</v>
      </c>
      <c r="AN56" s="99">
        <f t="shared" si="25"/>
        <v>6.686777434552315E-5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1.0699210946615505E-2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2.2542317708333331E-3</v>
      </c>
      <c r="AL57" s="85">
        <f t="shared" si="25"/>
        <v>7.2840365186149711E-2</v>
      </c>
      <c r="AM57" s="85">
        <f t="shared" si="25"/>
        <v>1.2602288281476057E-2</v>
      </c>
      <c r="AN57" s="99">
        <f t="shared" si="25"/>
        <v>1.3730897519705117E-4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1.4440992864888719E-2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1.1490885416666663E-3</v>
      </c>
      <c r="AL58" s="85">
        <f t="shared" si="25"/>
        <v>6.7716501494984579E-2</v>
      </c>
      <c r="AM58" s="85">
        <f t="shared" si="25"/>
        <v>1.7698365670663341E-2</v>
      </c>
      <c r="AN58" s="99">
        <f t="shared" si="25"/>
        <v>2.6607457349765885E-4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1.8904850778229405E-2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5.4144965277777774E-4</v>
      </c>
      <c r="AL59" s="85">
        <f t="shared" si="25"/>
        <v>6.0819085098915468E-2</v>
      </c>
      <c r="AM59" s="85">
        <f t="shared" si="25"/>
        <v>2.3839034060882447E-2</v>
      </c>
      <c r="AN59" s="99">
        <f t="shared" si="25"/>
        <v>4.8922265250042184E-4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2.4029497490879823E-2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2.3274739583333331E-4</v>
      </c>
      <c r="AL60" s="85">
        <f t="shared" si="25"/>
        <v>5.2777305571630663E-2</v>
      </c>
      <c r="AM60" s="85">
        <f t="shared" si="25"/>
        <v>3.0865099824505093E-2</v>
      </c>
      <c r="AN60" s="99">
        <f t="shared" si="25"/>
        <v>8.5729685645153601E-4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2.968374363559537E-2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8.9518229166666674E-5</v>
      </c>
      <c r="AL61" s="85">
        <f t="shared" si="25"/>
        <v>4.4248458799511316E-2</v>
      </c>
      <c r="AM61" s="85">
        <f t="shared" si="25"/>
        <v>3.8483381530384962E-2</v>
      </c>
      <c r="AN61" s="99">
        <f t="shared" si="25"/>
        <v>1.4370069577915243E-3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3.5665884315413399E-2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2.9839409722222218E-5</v>
      </c>
      <c r="AL62" s="85">
        <f t="shared" si="25"/>
        <v>3.5835654176311731E-2</v>
      </c>
      <c r="AM62" s="85">
        <f t="shared" si="25"/>
        <v>4.6279389861516348E-2</v>
      </c>
      <c r="AN62" s="99">
        <f t="shared" si="25"/>
        <v>2.3110439529907341E-3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4.1712097938931804E-2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8.1380208333333332E-6</v>
      </c>
      <c r="AL63" s="85">
        <f t="shared" si="25"/>
        <v>2.8025640793788581E-2</v>
      </c>
      <c r="AM63" s="85">
        <f t="shared" si="25"/>
        <v>5.3751733881946456E-2</v>
      </c>
      <c r="AN63" s="99">
        <f t="shared" si="25"/>
        <v>3.5751233349448209E-3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4.7514016470191794E-2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1.6276041666666666E-6</v>
      </c>
      <c r="AL64" s="85">
        <f t="shared" si="25"/>
        <v>2.1154664592978396E-2</v>
      </c>
      <c r="AM64" s="85">
        <f t="shared" si="25"/>
        <v>6.0364765983550152E-2</v>
      </c>
      <c r="AN64" s="99">
        <f t="shared" si="25"/>
        <v>5.3315485887566721E-3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5.2744092785560498E-2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1.8084490740740742E-7</v>
      </c>
      <c r="AL65" s="85">
        <f t="shared" si="25"/>
        <v>1.5402105302640605E-2</v>
      </c>
      <c r="AM65" s="85">
        <f t="shared" si="25"/>
        <v>6.5611948895029248E-2</v>
      </c>
      <c r="AN65" s="99">
        <f t="shared" si="25"/>
        <v>7.6790357538702074E-3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5.7085937695793218E-2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1.0807020399305556E-2</v>
      </c>
      <c r="AM66" s="85">
        <f t="shared" si="26"/>
        <v>6.9079587630283684E-2</v>
      </c>
      <c r="AN66" s="99">
        <f t="shared" si="26"/>
        <v>1.0699210946615505E-2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6.0265742025039593E-2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7.2998272931134251E-3</v>
      </c>
      <c r="AM67" s="85">
        <f t="shared" si="26"/>
        <v>7.0499667650387621E-2</v>
      </c>
      <c r="AN67" s="99">
        <f t="shared" si="26"/>
        <v>1.4440992864888719E-2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6.2080477089366606E-2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4.7403669945987655E-3</v>
      </c>
      <c r="AM68" s="85">
        <f t="shared" si="26"/>
        <v>6.9782687764108925E-2</v>
      </c>
      <c r="AN68" s="99">
        <f t="shared" si="26"/>
        <v>1.8904850778229405E-2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6.2418891413984746E-2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2.9544783227237652E-3</v>
      </c>
      <c r="AM69" s="85">
        <f t="shared" si="26"/>
        <v>6.7025248916060848E-2</v>
      </c>
      <c r="AN69" s="99">
        <f t="shared" si="26"/>
        <v>2.4029497490879823E-2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6.1272351736776025E-2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1.7637201003086421E-3</v>
      </c>
      <c r="AM70" s="85">
        <f t="shared" si="26"/>
        <v>6.2491914254647715E-2</v>
      </c>
      <c r="AN70" s="99">
        <f t="shared" si="26"/>
        <v>2.968374363559537E-2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5.8734125262043725E-2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1.005909609696502E-3</v>
      </c>
      <c r="AM71" s="85">
        <f t="shared" si="26"/>
        <v>5.6575527081273717E-2</v>
      </c>
      <c r="AN71" s="99">
        <f t="shared" si="26"/>
        <v>3.5665884315413399E-2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5.4987471143568167E-2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5.4639274691358018E-4</v>
      </c>
      <c r="AM72" s="85">
        <f t="shared" si="26"/>
        <v>4.9743811760419684E-2</v>
      </c>
      <c r="AN72" s="99">
        <f t="shared" si="26"/>
        <v>4.1712097938931804E-2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5.0284558820789908E-2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2.8156045042438267E-4</v>
      </c>
      <c r="AM73" s="85">
        <f t="shared" si="26"/>
        <v>4.2481891726270135E-2</v>
      </c>
      <c r="AN73" s="99">
        <f t="shared" si="26"/>
        <v>4.7514016470191794E-2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4.491946126813539E-2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1.3696657450274342E-4</v>
      </c>
      <c r="AM74" s="85">
        <f t="shared" si="26"/>
        <v>3.5239869419929917E-2</v>
      </c>
      <c r="AN74" s="99">
        <f t="shared" si="26"/>
        <v>5.2744092785560498E-2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3.9199086885665931E-2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6.2496985918209872E-5</v>
      </c>
      <c r="AM75" s="85">
        <f t="shared" si="26"/>
        <v>2.8392514829282407E-2</v>
      </c>
      <c r="AN75" s="99">
        <f t="shared" si="26"/>
        <v>5.7085937695793218E-2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3.3415852889002978E-2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2.6523919753086416E-5</v>
      </c>
      <c r="AM76" s="85">
        <f t="shared" si="26"/>
        <v>2.221502586647316E-2</v>
      </c>
      <c r="AN76" s="99">
        <f t="shared" si="26"/>
        <v>6.0265742025039593E-2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2.7825240071963436E-2</v>
      </c>
      <c r="AE77" s="112">
        <f t="shared" si="28"/>
        <v>2.7825240071963436E-2</v>
      </c>
      <c r="AF77" s="104">
        <f t="shared" si="29"/>
        <v>0.23632757205080054</v>
      </c>
      <c r="AI77" s="90">
        <v>66</v>
      </c>
      <c r="AJ77" s="98"/>
      <c r="AK77" s="85"/>
      <c r="AL77" s="85">
        <f>SUMPRODUCT(AK57:AK71,AS12:AS26)</f>
        <v>1.0351696459190669E-5</v>
      </c>
      <c r="AM77" s="85">
        <f t="shared" si="26"/>
        <v>1.6875484749122902E-2</v>
      </c>
      <c r="AN77" s="99">
        <f t="shared" si="26"/>
        <v>6.2080477089366606E-2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2.2630288126700863E-2</v>
      </c>
      <c r="AE78" s="112">
        <f t="shared" si="28"/>
        <v>2.2630288126700863E-2</v>
      </c>
      <c r="AF78" s="104">
        <f t="shared" si="29"/>
        <v>0.19220538740947121</v>
      </c>
      <c r="AI78" s="90">
        <v>67</v>
      </c>
      <c r="AJ78" s="98"/>
      <c r="AK78" s="85"/>
      <c r="AL78" s="85">
        <f>SUMPRODUCT(AK58:AK71,AS12:AS25)</f>
        <v>3.6570859053497942E-6</v>
      </c>
      <c r="AM78" s="85">
        <f t="shared" si="26"/>
        <v>1.2441749431468821E-2</v>
      </c>
      <c r="AN78" s="99">
        <f t="shared" si="26"/>
        <v>6.2418891413984746E-2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1.7973836851708686E-2</v>
      </c>
      <c r="AE79" s="112">
        <f t="shared" si="28"/>
        <v>1.7973836851708686E-2</v>
      </c>
      <c r="AF79" s="104">
        <f t="shared" si="29"/>
        <v>0.15265684007095026</v>
      </c>
      <c r="AI79" s="90">
        <v>68</v>
      </c>
      <c r="AJ79" s="98"/>
      <c r="AK79" s="85"/>
      <c r="AL79" s="85">
        <f>SUMPRODUCT(AK59:AK71,AS12:AS24)</f>
        <v>1.1428393454218105E-6</v>
      </c>
      <c r="AM79" s="85">
        <f t="shared" si="26"/>
        <v>8.8986526771827994E-3</v>
      </c>
      <c r="AN79" s="99">
        <f t="shared" si="26"/>
        <v>6.1272351736776025E-2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1.3938131992745335E-2</v>
      </c>
      <c r="AE80" s="112">
        <f t="shared" si="28"/>
        <v>1.3938131992745335E-2</v>
      </c>
      <c r="AF80" s="104">
        <f t="shared" si="29"/>
        <v>0.1183804662331763</v>
      </c>
      <c r="AI80" s="90">
        <v>69</v>
      </c>
      <c r="AJ80" s="98"/>
      <c r="AK80" s="85"/>
      <c r="AL80" s="85">
        <f>SUMPRODUCT(AK60:AK71,AS12:AS23)</f>
        <v>3.047571587791495E-7</v>
      </c>
      <c r="AM80" s="85">
        <f t="shared" si="26"/>
        <v>6.1706973051010999E-3</v>
      </c>
      <c r="AN80" s="99">
        <f t="shared" si="26"/>
        <v>5.8734125262043725E-2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1.0550485569971799E-2</v>
      </c>
      <c r="AE81" s="112">
        <f t="shared" si="28"/>
        <v>1.0550485569971799E-2</v>
      </c>
      <c r="AF81" s="104">
        <f t="shared" si="29"/>
        <v>8.9608234547480112E-2</v>
      </c>
      <c r="AI81" s="90">
        <v>70</v>
      </c>
      <c r="AJ81" s="98"/>
      <c r="AK81" s="85"/>
      <c r="AL81" s="85">
        <f>SUMPRODUCT(AK61:AK71,AS12:AS22)</f>
        <v>6.5305105452674893E-8</v>
      </c>
      <c r="AM81" s="85">
        <f t="shared" si="26"/>
        <v>4.1457460348498188E-3</v>
      </c>
      <c r="AN81" s="99">
        <f t="shared" si="26"/>
        <v>5.4987471143568167E-2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7.7931207627207934E-3</v>
      </c>
      <c r="AE82" s="112">
        <f t="shared" si="28"/>
        <v>7.7931207627207934E-3</v>
      </c>
      <c r="AF82" s="104">
        <f t="shared" si="29"/>
        <v>6.6189161487530332E-2</v>
      </c>
      <c r="AI82" s="90">
        <v>71</v>
      </c>
      <c r="AJ82" s="98"/>
      <c r="AK82" s="85"/>
      <c r="AL82" s="85">
        <f>SUMPRODUCT(AK62:AK71,AS12:AS21)</f>
        <v>1.0046939300411522E-8</v>
      </c>
      <c r="AM82" s="85">
        <f t="shared" ref="AM82:AN97" si="30">SUMPRODUCT(AL62:AL81,AT$12:AT$31)</f>
        <v>2.6962193932552883E-3</v>
      </c>
      <c r="AN82" s="99">
        <f t="shared" si="30"/>
        <v>5.0284558820789908E-2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5.6151642988581229E-3</v>
      </c>
      <c r="AE83" s="112">
        <f t="shared" si="28"/>
        <v>5.6151642988581229E-3</v>
      </c>
      <c r="AF83" s="104">
        <f t="shared" si="29"/>
        <v>4.7691166077397922E-2</v>
      </c>
      <c r="AI83" s="90">
        <v>72</v>
      </c>
      <c r="AJ83" s="98"/>
      <c r="AK83" s="85"/>
      <c r="AL83" s="85">
        <f>SUMPRODUCT(AK63:AK71,AS12:AS20)</f>
        <v>8.3724494170096022E-10</v>
      </c>
      <c r="AM83" s="85">
        <f t="shared" si="30"/>
        <v>1.6956733630354348E-3</v>
      </c>
      <c r="AN83" s="99">
        <f t="shared" si="30"/>
        <v>4.491946126813539E-2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3.9449213718681193E-3</v>
      </c>
      <c r="AE84" s="112">
        <f t="shared" si="28"/>
        <v>3.9449213718681193E-3</v>
      </c>
      <c r="AF84" s="104">
        <f t="shared" si="29"/>
        <v>3.3505324206862107E-2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1.0299741485972464E-3</v>
      </c>
      <c r="AN84" s="99">
        <f t="shared" si="30"/>
        <v>3.9199086885665931E-2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2.7009755358283908E-3</v>
      </c>
      <c r="AE85" s="112">
        <f t="shared" si="28"/>
        <v>2.7009755358283908E-3</v>
      </c>
      <c r="AF85" s="104">
        <f t="shared" si="29"/>
        <v>2.2940143154203958E-2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6.0334697770483706E-4</v>
      </c>
      <c r="AN85" s="99">
        <f t="shared" si="30"/>
        <v>3.3415852889002978E-2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1.8011771971596902E-3</v>
      </c>
      <c r="AE86" s="112">
        <f t="shared" si="28"/>
        <v>1.8011771971596902E-3</v>
      </c>
      <c r="AF86" s="104">
        <f t="shared" si="29"/>
        <v>1.5297903368924257E-2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3.4025250344610022E-4</v>
      </c>
      <c r="AN86" s="99">
        <f t="shared" si="30"/>
        <v>2.7825240071963436E-2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1.1691067747509418E-3</v>
      </c>
      <c r="AE87" s="112">
        <f t="shared" si="28"/>
        <v>1.1691067747509418E-3</v>
      </c>
      <c r="AF87" s="104">
        <f t="shared" si="29"/>
        <v>9.9295519043310163E-3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1.8433888753255207E-4</v>
      </c>
      <c r="AN87" s="99">
        <f t="shared" si="30"/>
        <v>2.2630288126700863E-2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7.3803804124606255E-4</v>
      </c>
      <c r="AE88" s="112">
        <f t="shared" si="28"/>
        <v>7.3803804124606255E-4</v>
      </c>
      <c r="AF88" s="104">
        <f t="shared" si="29"/>
        <v>6.2683641872529235E-3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9.5701570864076981E-5</v>
      </c>
      <c r="AN88" s="99">
        <f t="shared" si="30"/>
        <v>1.7973836851708686E-2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4.5273645802471551E-4</v>
      </c>
      <c r="AE89" s="112">
        <f t="shared" si="28"/>
        <v>4.5273645802471551E-4</v>
      </c>
      <c r="AF89" s="104">
        <f t="shared" si="29"/>
        <v>3.8452177816667571E-3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4.7466142023868837E-5</v>
      </c>
      <c r="AN89" s="99">
        <f t="shared" si="30"/>
        <v>1.3938131992745335E-2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2.6959559336393239E-4</v>
      </c>
      <c r="AE90" s="112">
        <f t="shared" si="28"/>
        <v>2.6959559336393239E-4</v>
      </c>
      <c r="AF90" s="104">
        <f t="shared" si="29"/>
        <v>2.2897510264247392E-3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2.2407704420050472E-5</v>
      </c>
      <c r="AN90" s="99">
        <f t="shared" si="30"/>
        <v>1.0550485569971799E-2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1.5565867570093033E-4</v>
      </c>
      <c r="AE91" s="112">
        <f t="shared" si="28"/>
        <v>1.5565867570093033E-4</v>
      </c>
      <c r="AF91" s="104">
        <f t="shared" si="29"/>
        <v>1.3220528125509196E-3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1.0022308600782854E-5</v>
      </c>
      <c r="AN91" s="99">
        <f t="shared" si="30"/>
        <v>7.7931207627207934E-3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8.7024757618984786E-5</v>
      </c>
      <c r="AE92" s="112">
        <f t="shared" si="28"/>
        <v>8.7024757618984786E-5</v>
      </c>
      <c r="AF92" s="104">
        <f t="shared" si="29"/>
        <v>7.3912568672234477E-4</v>
      </c>
      <c r="AI92" s="90">
        <v>81</v>
      </c>
      <c r="AJ92" s="98"/>
      <c r="AK92" s="85"/>
      <c r="AL92" s="85"/>
      <c r="AM92" s="85">
        <f>SUMPRODUCT(AL72:AL91,AT12:AT31)</f>
        <v>4.2228018468953619E-6</v>
      </c>
      <c r="AN92" s="99">
        <f t="shared" si="30"/>
        <v>5.6151642988581229E-3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4.7037726403590908E-5</v>
      </c>
      <c r="AE93" s="112">
        <f t="shared" si="28"/>
        <v>4.7037726403590908E-5</v>
      </c>
      <c r="AF93" s="104">
        <f t="shared" si="29"/>
        <v>3.9950460973564827E-4</v>
      </c>
      <c r="AI93" s="90">
        <v>82</v>
      </c>
      <c r="AJ93" s="98"/>
      <c r="AK93" s="85"/>
      <c r="AL93" s="85"/>
      <c r="AM93" s="85">
        <f>SUMPRODUCT(AL73:AL91,AT12:AT30)</f>
        <v>1.6638673382040896E-6</v>
      </c>
      <c r="AN93" s="99">
        <f t="shared" si="30"/>
        <v>3.9449213718681193E-3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2.4535839122672793E-5</v>
      </c>
      <c r="AE94" s="112">
        <f t="shared" si="28"/>
        <v>2.4535839122672793E-5</v>
      </c>
      <c r="AF94" s="104">
        <f t="shared" si="29"/>
        <v>2.0838976674033581E-4</v>
      </c>
      <c r="AI94" s="90">
        <v>83</v>
      </c>
      <c r="AJ94" s="98"/>
      <c r="AK94" s="85"/>
      <c r="AL94" s="85"/>
      <c r="AM94" s="85">
        <f>SUMPRODUCT(AL74:AL91,AT12:AT29)</f>
        <v>6.0729038568190583E-7</v>
      </c>
      <c r="AN94" s="99">
        <f t="shared" si="30"/>
        <v>2.7009755358283908E-3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1.2325192239113354E-5</v>
      </c>
      <c r="AE95" s="112">
        <f t="shared" si="28"/>
        <v>1.2325192239113354E-5</v>
      </c>
      <c r="AF95" s="104">
        <f t="shared" si="29"/>
        <v>1.0468131629397632E-4</v>
      </c>
      <c r="AI95" s="90">
        <v>84</v>
      </c>
      <c r="AJ95" s="98"/>
      <c r="AK95" s="85"/>
      <c r="AL95" s="85"/>
      <c r="AM95" s="85">
        <f>SUMPRODUCT(AL75:AL91,AT12:AT28)</f>
        <v>2.0274409541377314E-7</v>
      </c>
      <c r="AN95" s="99">
        <f t="shared" si="30"/>
        <v>1.8011771971596902E-3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5.9477599396463595E-6</v>
      </c>
      <c r="AE96" s="112">
        <f t="shared" si="28"/>
        <v>5.9477599396463595E-6</v>
      </c>
      <c r="AF96" s="104">
        <f t="shared" si="29"/>
        <v>5.0515994185219454E-5</v>
      </c>
      <c r="AI96" s="90">
        <v>85</v>
      </c>
      <c r="AJ96" s="98"/>
      <c r="AK96" s="85"/>
      <c r="AL96" s="85"/>
      <c r="AM96" s="85">
        <f>SUMPRODUCT(AL76:AL91,AT12:AT27)</f>
        <v>6.0846776138117295E-8</v>
      </c>
      <c r="AN96" s="99">
        <f t="shared" si="30"/>
        <v>1.1691067747509418E-3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2.7492455167207855E-6</v>
      </c>
      <c r="AE97" s="112">
        <f t="shared" si="28"/>
        <v>2.7492455167207855E-6</v>
      </c>
      <c r="AF97" s="104">
        <f t="shared" si="29"/>
        <v>2.3350113647099447E-5</v>
      </c>
      <c r="AI97" s="90">
        <v>86</v>
      </c>
      <c r="AJ97" s="98"/>
      <c r="AK97" s="85"/>
      <c r="AL97" s="85"/>
      <c r="AM97" s="85">
        <f>SUMPRODUCT(AL77:AL91,AT12:AT26)</f>
        <v>1.6012309510030864E-8</v>
      </c>
      <c r="AN97" s="99">
        <f t="shared" si="30"/>
        <v>7.3803804124606255E-4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1.2130065037698721E-6</v>
      </c>
      <c r="AE98" s="112">
        <f t="shared" si="28"/>
        <v>1.2130065037698721E-6</v>
      </c>
      <c r="AF98" s="104">
        <f t="shared" si="29"/>
        <v>1.0302404621716387E-5</v>
      </c>
      <c r="AI98" s="90">
        <v>87</v>
      </c>
      <c r="AJ98" s="98"/>
      <c r="AK98" s="85"/>
      <c r="AL98" s="85"/>
      <c r="AM98" s="85">
        <f>SUMPRODUCT(AL78:AL91,AT12:AT25)</f>
        <v>3.558291002229081E-9</v>
      </c>
      <c r="AN98" s="99">
        <f t="shared" ref="AN98:AN111" si="31">SUMPRODUCT(AM78:AM97,AU$12:AU$31)</f>
        <v>4.5273645802471551E-4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5.087226724646436E-7</v>
      </c>
      <c r="AE99" s="112">
        <f t="shared" si="28"/>
        <v>5.087226724646436E-7</v>
      </c>
      <c r="AF99" s="104">
        <f t="shared" si="29"/>
        <v>4.3207244113556502E-6</v>
      </c>
      <c r="AI99" s="90">
        <v>88</v>
      </c>
      <c r="AJ99" s="98"/>
      <c r="AK99" s="85"/>
      <c r="AL99" s="85"/>
      <c r="AM99" s="85">
        <f>SUMPRODUCT(AL79:AL91,AT12:AT24)</f>
        <v>6.2793370627572021E-10</v>
      </c>
      <c r="AN99" s="99">
        <f t="shared" si="31"/>
        <v>2.6959559336393239E-4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2.0176469325801251E-7</v>
      </c>
      <c r="AE100" s="112">
        <f t="shared" si="28"/>
        <v>2.0176469325801251E-7</v>
      </c>
      <c r="AF100" s="104">
        <f t="shared" si="29"/>
        <v>1.7136441576037045E-6</v>
      </c>
      <c r="AI100" s="90">
        <v>89</v>
      </c>
      <c r="AJ100" s="98"/>
      <c r="AK100" s="85"/>
      <c r="AL100" s="85"/>
      <c r="AM100" s="85">
        <f>SUMPRODUCT(AL80:AL91,AT12:AT23)</f>
        <v>7.8491713284465014E-11</v>
      </c>
      <c r="AN100" s="99">
        <f t="shared" si="31"/>
        <v>1.5565867570093033E-4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7.5197726168635175E-8</v>
      </c>
      <c r="AE101" s="112">
        <f t="shared" si="28"/>
        <v>7.5197726168635175E-8</v>
      </c>
      <c r="AF101" s="104">
        <f t="shared" si="29"/>
        <v>6.386753897976522E-7</v>
      </c>
      <c r="AI101" s="90">
        <v>90</v>
      </c>
      <c r="AJ101" s="98"/>
      <c r="AK101" s="85"/>
      <c r="AL101" s="85"/>
      <c r="AM101" s="85">
        <f>SUMPRODUCT(AL81:AL91,AT12:AT22)</f>
        <v>5.2327808856310015E-12</v>
      </c>
      <c r="AN101" s="99">
        <f t="shared" si="31"/>
        <v>8.7024757618984786E-5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2.612749299449249E-8</v>
      </c>
      <c r="AE102" s="112">
        <f t="shared" si="28"/>
        <v>2.612749299449249E-8</v>
      </c>
      <c r="AF102" s="104">
        <f t="shared" si="29"/>
        <v>2.2190812971221235E-7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4.7037726403590908E-5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8.3768100677476276E-9</v>
      </c>
      <c r="AE103" s="112">
        <f t="shared" si="28"/>
        <v>8.3768100677476276E-9</v>
      </c>
      <c r="AF103" s="104">
        <f t="shared" si="29"/>
        <v>7.1146598545836269E-8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2.4535839122672793E-5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2.4450895463233858E-9</v>
      </c>
      <c r="AE104" s="112">
        <f t="shared" ref="AE104:AE122" si="33">IF($AE$4&gt;AC104,0,AD104)</f>
        <v>2.4450895463233858E-9</v>
      </c>
      <c r="AF104" s="104">
        <f t="shared" ref="AF104:AF122" si="34">AE104/$AE$123</f>
        <v>2.076683164044395E-8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1.2325192239113354E-5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6.3796320297317976E-10</v>
      </c>
      <c r="AE105" s="112">
        <f t="shared" si="33"/>
        <v>6.3796320297317976E-10</v>
      </c>
      <c r="AF105" s="104">
        <f t="shared" si="34"/>
        <v>5.4184005035168398E-9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5.9477599396463595E-6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1.4499163703935898E-10</v>
      </c>
      <c r="AE106" s="112">
        <f t="shared" si="33"/>
        <v>1.4499163703935898E-10</v>
      </c>
      <c r="AF106" s="104">
        <f t="shared" si="34"/>
        <v>1.2314546598901903E-9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2.7492455167207855E-6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2.7617454674163616E-11</v>
      </c>
      <c r="AE107" s="112">
        <f t="shared" si="33"/>
        <v>2.7617454674163616E-11</v>
      </c>
      <c r="AF107" s="104">
        <f t="shared" si="34"/>
        <v>2.3456279236003628E-10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1.2130065037698721E-6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4.1426182011245421E-12</v>
      </c>
      <c r="AE108" s="112">
        <f t="shared" si="33"/>
        <v>4.1426182011245421E-12</v>
      </c>
      <c r="AF108" s="104">
        <f t="shared" si="34"/>
        <v>3.5184418854005439E-11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5.087226724646436E-7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4.3606507380258343E-13</v>
      </c>
      <c r="AE109" s="112">
        <f t="shared" si="33"/>
        <v>4.3606507380258343E-13</v>
      </c>
      <c r="AF109" s="104">
        <f t="shared" si="34"/>
        <v>3.7036230372637305E-12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2.0176469325801251E-7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2.4225837433476858E-14</v>
      </c>
      <c r="AE110" s="112">
        <f t="shared" si="33"/>
        <v>2.4225837433476858E-14</v>
      </c>
      <c r="AF110" s="104">
        <f t="shared" si="34"/>
        <v>2.0575683540354062E-13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7.5197726168635175E-8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2.612749299449249E-8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8.3768100677476276E-9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2.4450895463233858E-9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6.3796320297317976E-10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1.4499163703935898E-10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2.7617454674163616E-11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4.1426182011245421E-12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4.3606507380258343E-13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2.4225837433476858E-14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0.99999999999999978</v>
      </c>
      <c r="AE123" s="114">
        <f>SUM(AE8:AE122)</f>
        <v>0.11774013429961601</v>
      </c>
      <c r="AF123" s="105">
        <f>SUM(AF8:AF122)</f>
        <v>1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35">SUM(AK12:AK131)</f>
        <v>1.0000000000000002</v>
      </c>
      <c r="AL132" s="93">
        <f t="shared" si="35"/>
        <v>1</v>
      </c>
      <c r="AM132" s="93">
        <f t="shared" si="35"/>
        <v>1</v>
      </c>
      <c r="AN132" s="93">
        <f t="shared" si="35"/>
        <v>0.99999999999999978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0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16</v>
      </c>
      <c r="O5" s="28"/>
      <c r="P5" s="3"/>
      <c r="Q5" s="57" t="s">
        <v>4</v>
      </c>
      <c r="R5" s="8">
        <v>9</v>
      </c>
      <c r="S5" s="56"/>
      <c r="U5" s="47" t="s">
        <v>4</v>
      </c>
      <c r="V5" s="8">
        <v>0</v>
      </c>
      <c r="W5" s="46"/>
      <c r="Y5" s="20" t="s">
        <v>4</v>
      </c>
      <c r="Z5" s="8">
        <v>0</v>
      </c>
      <c r="AA5" s="19"/>
      <c r="AC5" s="54"/>
      <c r="AD5" s="82" t="s">
        <v>7</v>
      </c>
      <c r="AE5" s="83">
        <f>SUMPRODUCT(AC8:AC122,AF8:AF122)</f>
        <v>78.323005284953837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10.500000000000002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16.5</v>
      </c>
      <c r="O7" s="28"/>
      <c r="P7" s="3"/>
      <c r="Q7" s="57" t="s">
        <v>7</v>
      </c>
      <c r="R7" s="84">
        <f>SUMPRODUCT($B$12:$B$31,S12:S31)</f>
        <v>11.8125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10.500000000000002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1</v>
      </c>
      <c r="G14" s="17">
        <f t="shared" si="4"/>
        <v>4.6296296296296294E-3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0</v>
      </c>
      <c r="O14" s="35">
        <f t="shared" si="8"/>
        <v>0</v>
      </c>
      <c r="P14" s="3"/>
      <c r="Q14" s="62">
        <f>IF(R$4=2,$C12,IF(R$4=1,$C13,IF(R$4=-1,$C15,IF(R$4=-2,$C16,$C14))))</f>
        <v>1</v>
      </c>
      <c r="R14" s="55">
        <f t="shared" si="9"/>
        <v>0</v>
      </c>
      <c r="S14" s="63">
        <f t="shared" si="10"/>
        <v>0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1</v>
      </c>
      <c r="AA14" s="26">
        <f t="shared" si="14"/>
        <v>4.6296296296296294E-3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0.1</v>
      </c>
      <c r="AS14" s="85">
        <f>S29</f>
        <v>6.2500000000000003E-3</v>
      </c>
      <c r="AT14" s="85">
        <f>W29</f>
        <v>4.6296296296296294E-3</v>
      </c>
      <c r="AU14" s="99">
        <f>AA29</f>
        <v>4.6296296296296294E-3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3</v>
      </c>
      <c r="G15" s="17">
        <f t="shared" si="4"/>
        <v>1.3888888888888888E-2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0</v>
      </c>
      <c r="O15" s="35">
        <f t="shared" si="8"/>
        <v>0</v>
      </c>
      <c r="P15" s="3"/>
      <c r="Q15" s="62">
        <f t="shared" ref="Q15:Q29" si="18">IF(R$4=2,$C13,IF(R$4=1,$C14,IF(R$4=-1,$C16,IF(R$4=-2,$C17,$C15))))</f>
        <v>3</v>
      </c>
      <c r="R15" s="55">
        <f t="shared" si="9"/>
        <v>0</v>
      </c>
      <c r="S15" s="63">
        <f t="shared" si="10"/>
        <v>0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3</v>
      </c>
      <c r="AA15" s="26">
        <f t="shared" si="14"/>
        <v>1.3888888888888888E-2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0.3</v>
      </c>
      <c r="AS15" s="85">
        <f>S28</f>
        <v>1.8749999999999999E-2</v>
      </c>
      <c r="AT15" s="85">
        <f>W28</f>
        <v>1.3888888888888888E-2</v>
      </c>
      <c r="AU15" s="99">
        <f>AA28</f>
        <v>1.3888888888888888E-2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6</v>
      </c>
      <c r="G16" s="17">
        <f t="shared" si="4"/>
        <v>2.7777777777777776E-2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0</v>
      </c>
      <c r="O16" s="35">
        <f t="shared" si="8"/>
        <v>0</v>
      </c>
      <c r="P16" s="3"/>
      <c r="Q16" s="62">
        <f t="shared" si="18"/>
        <v>6</v>
      </c>
      <c r="R16" s="55">
        <f t="shared" si="9"/>
        <v>0</v>
      </c>
      <c r="S16" s="63">
        <f t="shared" si="10"/>
        <v>0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6</v>
      </c>
      <c r="AA16" s="26">
        <f t="shared" si="14"/>
        <v>2.7777777777777776E-2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0.6</v>
      </c>
      <c r="AS16" s="85">
        <f>S27</f>
        <v>3.7499999999999999E-2</v>
      </c>
      <c r="AT16" s="85">
        <f>W27</f>
        <v>2.7777777777777776E-2</v>
      </c>
      <c r="AU16" s="99">
        <f>AA27</f>
        <v>2.7777777777777776E-2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10</v>
      </c>
      <c r="G17" s="17">
        <f t="shared" si="4"/>
        <v>4.6296296296296294E-2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0</v>
      </c>
      <c r="O17" s="35">
        <f t="shared" si="8"/>
        <v>0</v>
      </c>
      <c r="P17" s="3"/>
      <c r="Q17" s="62">
        <f t="shared" si="18"/>
        <v>10</v>
      </c>
      <c r="R17" s="55">
        <f t="shared" si="9"/>
        <v>0</v>
      </c>
      <c r="S17" s="63">
        <f t="shared" si="10"/>
        <v>0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10</v>
      </c>
      <c r="AA17" s="26">
        <f t="shared" si="14"/>
        <v>4.6296296296296294E-2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2.143347050754458E-5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0</v>
      </c>
      <c r="AS17" s="85">
        <f>S26</f>
        <v>6.25E-2</v>
      </c>
      <c r="AT17" s="85">
        <f>W26</f>
        <v>4.6296296296296294E-2</v>
      </c>
      <c r="AU17" s="99">
        <f>AA26</f>
        <v>4.6296296296296294E-2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15</v>
      </c>
      <c r="G18" s="17">
        <f t="shared" si="4"/>
        <v>6.9444444444444448E-2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0</v>
      </c>
      <c r="O18" s="35">
        <f t="shared" si="8"/>
        <v>0</v>
      </c>
      <c r="P18" s="3"/>
      <c r="Q18" s="62">
        <f t="shared" si="18"/>
        <v>15</v>
      </c>
      <c r="R18" s="55">
        <f t="shared" si="9"/>
        <v>0</v>
      </c>
      <c r="S18" s="63">
        <f t="shared" si="10"/>
        <v>0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15</v>
      </c>
      <c r="AA18" s="26">
        <f t="shared" si="14"/>
        <v>6.9444444444444448E-2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1.2860082304526747E-4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0</v>
      </c>
      <c r="AS18" s="85">
        <f>S25</f>
        <v>9.375E-2</v>
      </c>
      <c r="AT18" s="85">
        <f>W25</f>
        <v>6.9444444444444448E-2</v>
      </c>
      <c r="AU18" s="99">
        <f>AA25</f>
        <v>6.9444444444444448E-2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21</v>
      </c>
      <c r="G19" s="17">
        <f t="shared" si="4"/>
        <v>9.7222222222222224E-2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0</v>
      </c>
      <c r="O19" s="35">
        <f t="shared" si="8"/>
        <v>0</v>
      </c>
      <c r="P19" s="3"/>
      <c r="Q19" s="62">
        <f t="shared" si="18"/>
        <v>21</v>
      </c>
      <c r="R19" s="55">
        <f t="shared" si="9"/>
        <v>0</v>
      </c>
      <c r="S19" s="63">
        <f t="shared" si="10"/>
        <v>0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21</v>
      </c>
      <c r="AA19" s="26">
        <f t="shared" si="14"/>
        <v>9.7222222222222224E-2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4.5010288065843612E-4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0</v>
      </c>
      <c r="AS19" s="85">
        <f>S24</f>
        <v>0.13125000000000001</v>
      </c>
      <c r="AT19" s="85">
        <f>W24</f>
        <v>9.7222222222222224E-2</v>
      </c>
      <c r="AU19" s="99">
        <f>AA24</f>
        <v>9.7222222222222224E-2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0.11574074074074074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0</v>
      </c>
      <c r="O20" s="35">
        <f t="shared" si="8"/>
        <v>0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0.15625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25</v>
      </c>
      <c r="AA20" s="26">
        <f t="shared" si="14"/>
        <v>0.11574074074074074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1.2002743484224965E-3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</v>
      </c>
      <c r="AS20" s="85">
        <f>S23</f>
        <v>0.15625</v>
      </c>
      <c r="AT20" s="85">
        <f>W23</f>
        <v>0.11574074074074074</v>
      </c>
      <c r="AU20" s="99">
        <f>AA23</f>
        <v>0.11574074074074074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0.125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0</v>
      </c>
      <c r="O21" s="35">
        <f t="shared" si="8"/>
        <v>0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0.16875000000000001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27</v>
      </c>
      <c r="AA21" s="26">
        <f t="shared" si="14"/>
        <v>0.125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2.7006172839506167E-3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</v>
      </c>
      <c r="AS21" s="85">
        <f>S22</f>
        <v>0.16875000000000001</v>
      </c>
      <c r="AT21" s="85">
        <f>W22</f>
        <v>0.125</v>
      </c>
      <c r="AU21" s="99">
        <f>AA22</f>
        <v>0.125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0.125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0</v>
      </c>
      <c r="O22" s="35">
        <f t="shared" si="8"/>
        <v>0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0.16875000000000001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27</v>
      </c>
      <c r="AA22" s="26">
        <f t="shared" si="14"/>
        <v>0.125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5.4012345679012334E-3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</v>
      </c>
      <c r="AS22" s="85">
        <f>S21</f>
        <v>0.16875000000000001</v>
      </c>
      <c r="AT22" s="85">
        <f>W21</f>
        <v>0.125</v>
      </c>
      <c r="AU22" s="99">
        <f>AA21</f>
        <v>0.125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0.11574074074074074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0</v>
      </c>
      <c r="O23" s="35">
        <f t="shared" si="8"/>
        <v>0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0.15625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25</v>
      </c>
      <c r="AA23" s="26">
        <f t="shared" si="14"/>
        <v>0.11574074074074074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9.7736625514403298E-3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</v>
      </c>
      <c r="AS23" s="85">
        <f>S20</f>
        <v>0.15625</v>
      </c>
      <c r="AT23" s="85">
        <f>W20</f>
        <v>0.11574074074074074</v>
      </c>
      <c r="AU23" s="99">
        <f>AA20</f>
        <v>0.11574074074074074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9.7222222222222224E-2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0</v>
      </c>
      <c r="O24" s="35">
        <f t="shared" si="8"/>
        <v>0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0.13125000000000001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21</v>
      </c>
      <c r="AA24" s="26">
        <f t="shared" si="14"/>
        <v>9.7222222222222224E-2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1.6203703703703703E-2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0</v>
      </c>
      <c r="AS24" s="85">
        <f>S19</f>
        <v>0</v>
      </c>
      <c r="AT24" s="85">
        <f>W19</f>
        <v>9.7222222222222224E-2</v>
      </c>
      <c r="AU24" s="99">
        <f>AA19</f>
        <v>9.7222222222222224E-2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6.9444444444444448E-2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0</v>
      </c>
      <c r="O25" s="35">
        <f t="shared" si="8"/>
        <v>0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9.375E-2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15</v>
      </c>
      <c r="AA25" s="26">
        <f t="shared" si="14"/>
        <v>6.9444444444444448E-2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2.4884259259259259E-2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0</v>
      </c>
      <c r="AS25" s="85">
        <f>S18</f>
        <v>0</v>
      </c>
      <c r="AT25" s="85">
        <f>W18</f>
        <v>6.9444444444444448E-2</v>
      </c>
      <c r="AU25" s="99">
        <f>AA18</f>
        <v>6.9444444444444448E-2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4.6296296296296294E-2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0</v>
      </c>
      <c r="O26" s="35">
        <f t="shared" si="8"/>
        <v>0</v>
      </c>
      <c r="Q26" s="62">
        <f t="shared" si="18"/>
        <v>10</v>
      </c>
      <c r="R26" s="55">
        <f t="shared" si="9"/>
        <v>10</v>
      </c>
      <c r="S26" s="63">
        <f t="shared" si="10"/>
        <v>6.25E-2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4.6296296296296294E-2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3.5708161865569271E-2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0</v>
      </c>
      <c r="AS26" s="85">
        <f>S17</f>
        <v>0</v>
      </c>
      <c r="AT26" s="85">
        <f>W17</f>
        <v>4.6296296296296294E-2</v>
      </c>
      <c r="AU26" s="99">
        <f>AA17</f>
        <v>4.6296296296296294E-2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2.7777777777777776E-2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0.6</v>
      </c>
      <c r="Q27" s="62">
        <f t="shared" si="18"/>
        <v>6</v>
      </c>
      <c r="R27" s="55">
        <f t="shared" si="9"/>
        <v>6</v>
      </c>
      <c r="S27" s="63">
        <f t="shared" si="10"/>
        <v>3.7499999999999999E-2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2.7777777777777776E-2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4.8161008230452669E-2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0</v>
      </c>
      <c r="AS27" s="85">
        <f>S16</f>
        <v>0</v>
      </c>
      <c r="AT27" s="85">
        <f>W16</f>
        <v>2.7777777777777776E-2</v>
      </c>
      <c r="AU27" s="99">
        <f>AA16</f>
        <v>2.7777777777777776E-2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1.3888888888888888E-2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0.3</v>
      </c>
      <c r="Q28" s="62">
        <f t="shared" si="18"/>
        <v>3</v>
      </c>
      <c r="R28" s="55">
        <f t="shared" si="9"/>
        <v>3</v>
      </c>
      <c r="S28" s="63">
        <f t="shared" si="10"/>
        <v>1.8749999999999999E-2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1.3888888888888888E-2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6.1213991769547324E-2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0</v>
      </c>
      <c r="AS28" s="85">
        <f>S15</f>
        <v>0</v>
      </c>
      <c r="AT28" s="85">
        <f>W15</f>
        <v>1.3888888888888888E-2</v>
      </c>
      <c r="AU28" s="99">
        <f>AA15</f>
        <v>1.3888888888888888E-2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4.6296296296296294E-3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0.1</v>
      </c>
      <c r="Q29" s="62">
        <f t="shared" si="18"/>
        <v>1</v>
      </c>
      <c r="R29" s="55">
        <f t="shared" si="9"/>
        <v>1</v>
      </c>
      <c r="S29" s="63">
        <f t="shared" si="10"/>
        <v>6.2500000000000003E-3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4.6296296296296294E-3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7.3538237311385452E-2</v>
      </c>
      <c r="AK29" s="85">
        <f>SUMPRODUCT(AJ13:AJ28,AR16:AR31)</f>
        <v>0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0</v>
      </c>
      <c r="AS29" s="85">
        <f>S14</f>
        <v>0</v>
      </c>
      <c r="AT29" s="85">
        <f>W14</f>
        <v>4.6296296296296294E-3</v>
      </c>
      <c r="AU29" s="99">
        <f>AA14</f>
        <v>4.6296296296296294E-3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8.3719135802469119E-2</v>
      </c>
      <c r="AK30" s="85">
        <f>SUMPRODUCT(AJ13:AJ29,AR15:AR31)</f>
        <v>0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9.0470679012345678E-2</v>
      </c>
      <c r="AK31" s="85">
        <f>SUMPRODUCT(AJ13:AJ30,AR14:AR31)</f>
        <v>0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216</v>
      </c>
      <c r="G32" s="14">
        <f>SUM(G12:G31)</f>
        <v>0.99999999999999989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10</v>
      </c>
      <c r="O32" s="33">
        <f>SUM(O12:O31)</f>
        <v>0.99999999999999989</v>
      </c>
      <c r="Q32" s="59">
        <f>SUM(Q12:Q31)</f>
        <v>216</v>
      </c>
      <c r="R32" s="60">
        <f>SUM(R12:R31)</f>
        <v>160</v>
      </c>
      <c r="S32" s="61">
        <f>SUM(S12:S31)</f>
        <v>1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216</v>
      </c>
      <c r="AA32" s="24">
        <f>SUM(AA12:AA31)</f>
        <v>0.99999999999999989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9.2849794238683156E-2</v>
      </c>
      <c r="AK32" s="85">
        <f>SUMPRODUCT(AJ13:AJ31,AR13:AR31)</f>
        <v>0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9.0470679012345678E-2</v>
      </c>
      <c r="AK33" s="85">
        <f>SUMPRODUCT(AJ13:AJ32,AR12:AR31)</f>
        <v>1.2860082304526747E-5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8.3719135802469119E-2</v>
      </c>
      <c r="AK34" s="85">
        <f t="shared" ref="AK34:AN49" si="21">SUMPRODUCT(AJ14:AJ33,AR$12:AR$31)</f>
        <v>8.3590534979423856E-5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7.3538237311385452E-2</v>
      </c>
      <c r="AK35" s="85">
        <f t="shared" si="21"/>
        <v>3.1078532235939634E-4</v>
      </c>
      <c r="AL35" s="85">
        <f t="shared" si="21"/>
        <v>0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6.1213991769547324E-2</v>
      </c>
      <c r="AK36" s="85">
        <f t="shared" si="21"/>
        <v>8.6805555555555551E-4</v>
      </c>
      <c r="AL36" s="85">
        <f t="shared" si="21"/>
        <v>0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4.8161008230452669E-2</v>
      </c>
      <c r="AK37" s="85">
        <f t="shared" si="21"/>
        <v>2.0254629629629624E-3</v>
      </c>
      <c r="AL37" s="85">
        <f t="shared" si="21"/>
        <v>0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3.5708161865569271E-2</v>
      </c>
      <c r="AK38" s="85">
        <f t="shared" si="21"/>
        <v>4.1709533607681747E-3</v>
      </c>
      <c r="AL38" s="85">
        <f t="shared" si="21"/>
        <v>0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4.3068155437292185E-11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2.4884259259259259E-2</v>
      </c>
      <c r="AK39" s="85">
        <f t="shared" si="21"/>
        <v>7.7546296296296295E-3</v>
      </c>
      <c r="AL39" s="85">
        <f t="shared" si="21"/>
        <v>0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5.8486555083842778E-10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1.6203703703703703E-2</v>
      </c>
      <c r="AK40" s="85">
        <f t="shared" si="21"/>
        <v>1.3194444444444443E-2</v>
      </c>
      <c r="AL40" s="85">
        <f t="shared" si="21"/>
        <v>0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4.2528367889144788E-9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9.7736625514403298E-3</v>
      </c>
      <c r="AK41" s="85">
        <f t="shared" si="21"/>
        <v>2.0769032921810697E-2</v>
      </c>
      <c r="AL41" s="85">
        <f t="shared" si="21"/>
        <v>0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2.198198653519393E-8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5.4012345679012334E-3</v>
      </c>
      <c r="AK42" s="85">
        <f t="shared" si="21"/>
        <v>3.0510545267489711E-2</v>
      </c>
      <c r="AL42" s="85">
        <f t="shared" si="21"/>
        <v>2.0093878600823043E-6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9.0513758193230749E-8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2.7006172839506167E-3</v>
      </c>
      <c r="AK43" s="85">
        <f t="shared" si="21"/>
        <v>4.2097479423868309E-2</v>
      </c>
      <c r="AL43" s="85">
        <f t="shared" si="21"/>
        <v>1.5231159979423867E-5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3.1563071954292069E-7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1.2002743484224965E-3</v>
      </c>
      <c r="AK44" s="85">
        <f t="shared" si="21"/>
        <v>5.474751371742112E-2</v>
      </c>
      <c r="AL44" s="85">
        <f t="shared" si="21"/>
        <v>6.4836248285322343E-5</v>
      </c>
      <c r="AM44" s="85">
        <f t="shared" si="21"/>
        <v>0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4.8423465892512792E-2</v>
      </c>
      <c r="C45" s="121"/>
      <c r="AC45" s="79">
        <v>43</v>
      </c>
      <c r="AD45" s="111">
        <f t="shared" si="22"/>
        <v>9.6748132101711383E-7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4.5010288065843612E-4</v>
      </c>
      <c r="AK45" s="85">
        <f t="shared" si="21"/>
        <v>6.7303240740740733E-2</v>
      </c>
      <c r="AL45" s="85">
        <f t="shared" si="21"/>
        <v>2.0419399434156379E-4</v>
      </c>
      <c r="AM45" s="85">
        <f t="shared" si="21"/>
        <v>9.3027215744551121E-9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2.6712394614911087E-6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1.2860082304526747E-4</v>
      </c>
      <c r="AK46" s="85">
        <f t="shared" si="21"/>
        <v>7.8414351851851832E-2</v>
      </c>
      <c r="AL46" s="85">
        <f t="shared" si="21"/>
        <v>5.3015689300411504E-4</v>
      </c>
      <c r="AM46" s="85">
        <f t="shared" si="21"/>
        <v>9.842279425773508E-8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6.7566510931114047E-6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2.143347050754458E-5</v>
      </c>
      <c r="AK47" s="85">
        <f t="shared" si="21"/>
        <v>8.6751971879286682E-2</v>
      </c>
      <c r="AL47" s="85">
        <f t="shared" si="21"/>
        <v>1.2007298096707816E-3</v>
      </c>
      <c r="AM47" s="85">
        <f t="shared" si="21"/>
        <v>5.675280341855915E-7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1.584956442562753E-5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9.1222993827160509E-2</v>
      </c>
      <c r="AL48" s="85">
        <f t="shared" si="21"/>
        <v>2.4423707561728393E-3</v>
      </c>
      <c r="AM48" s="85">
        <f t="shared" si="21"/>
        <v>2.3619610077541529E-6</v>
      </c>
      <c r="AN48" s="99">
        <f t="shared" si="21"/>
        <v>4.3068155437292185E-11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3.4799669102055774E-5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9.1184413580246926E-2</v>
      </c>
      <c r="AL49" s="85">
        <f t="shared" si="21"/>
        <v>4.5393277391975306E-3</v>
      </c>
      <c r="AM49" s="85">
        <f t="shared" si="21"/>
        <v>7.9361517751676562E-6</v>
      </c>
      <c r="AN49" s="99">
        <f t="shared" si="21"/>
        <v>5.8486555083842778E-10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7.2029645503334322E-5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8.6657664609053484E-2</v>
      </c>
      <c r="AL50" s="85">
        <f t="shared" si="25"/>
        <v>7.8020511831275721E-3</v>
      </c>
      <c r="AM50" s="85">
        <f t="shared" si="25"/>
        <v>2.2849034640457492E-5</v>
      </c>
      <c r="AN50" s="99">
        <f t="shared" si="25"/>
        <v>4.2528367889144788E-9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1.4134833380511223E-4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7.8285751028806569E-2</v>
      </c>
      <c r="AL51" s="85">
        <f t="shared" si="25"/>
        <v>1.251515078446502E-2</v>
      </c>
      <c r="AM51" s="85">
        <f t="shared" si="25"/>
        <v>5.8379973458219E-5</v>
      </c>
      <c r="AN51" s="99">
        <f t="shared" si="25"/>
        <v>2.198198653519393E-8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4.0939281952083184E-3</v>
      </c>
      <c r="C52" s="121"/>
      <c r="AC52" s="79">
        <v>50</v>
      </c>
      <c r="AD52" s="111">
        <f t="shared" si="22"/>
        <v>2.6418349453888616E-4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6.7161779835390928E-2</v>
      </c>
      <c r="AL52" s="85">
        <f t="shared" si="25"/>
        <v>1.8867107124485596E-2</v>
      </c>
      <c r="AM52" s="85">
        <f t="shared" si="25"/>
        <v>1.3533283053983764E-4</v>
      </c>
      <c r="AN52" s="99">
        <f t="shared" si="25"/>
        <v>9.0513758193230749E-8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4.7205482457112326E-4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5.4614626200274338E-2</v>
      </c>
      <c r="AL53" s="85">
        <f t="shared" si="25"/>
        <v>2.6865689836248284E-2</v>
      </c>
      <c r="AM53" s="85">
        <f t="shared" si="25"/>
        <v>2.8892770976620053E-4</v>
      </c>
      <c r="AN53" s="99">
        <f t="shared" si="25"/>
        <v>3.1563071954292069E-7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8.0893396310387916E-4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4.1994598765432094E-2</v>
      </c>
      <c r="AL54" s="85">
        <f t="shared" si="25"/>
        <v>3.6273389274691356E-2</v>
      </c>
      <c r="AM54" s="85">
        <f t="shared" si="25"/>
        <v>5.7426909632916088E-4</v>
      </c>
      <c r="AN54" s="99">
        <f t="shared" si="25"/>
        <v>9.6748132101711383E-7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1.3329506920668063E-3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3.0459104938271604E-2</v>
      </c>
      <c r="AL55" s="85">
        <f t="shared" si="25"/>
        <v>4.6583960262345667E-2</v>
      </c>
      <c r="AM55" s="85">
        <f t="shared" si="25"/>
        <v>1.0713414182170209E-3</v>
      </c>
      <c r="AN55" s="99">
        <f t="shared" si="25"/>
        <v>2.6712394614911087E-6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2.1167487663658622E-3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2.0758316186556925E-2</v>
      </c>
      <c r="AL56" s="85">
        <f t="shared" si="25"/>
        <v>5.7049120156035658E-2</v>
      </c>
      <c r="AM56" s="85">
        <f t="shared" si="25"/>
        <v>1.8878460662040209E-3</v>
      </c>
      <c r="AN56" s="99">
        <f t="shared" si="25"/>
        <v>6.7566510931114047E-6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3.2457290185397753E-3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1.3213734567901234E-2</v>
      </c>
      <c r="AL57" s="85">
        <f t="shared" si="25"/>
        <v>6.6755401234567899E-2</v>
      </c>
      <c r="AM57" s="85">
        <f t="shared" si="25"/>
        <v>3.15782149015013E-3</v>
      </c>
      <c r="AN57" s="99">
        <f t="shared" si="25"/>
        <v>1.584956442562753E-5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4.8134992049797655E-3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7.7932098765432084E-3</v>
      </c>
      <c r="AL58" s="85">
        <f t="shared" si="25"/>
        <v>7.4746334876543211E-2</v>
      </c>
      <c r="AM58" s="85">
        <f t="shared" si="25"/>
        <v>5.034099498040027E-3</v>
      </c>
      <c r="AN58" s="99">
        <f t="shared" si="25"/>
        <v>3.4799669102055774E-5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6.9141204944296267E-3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4.2181069958847732E-3</v>
      </c>
      <c r="AL59" s="85">
        <f t="shared" si="25"/>
        <v>8.0180322466563786E-2</v>
      </c>
      <c r="AM59" s="85">
        <f t="shared" si="25"/>
        <v>7.6733350683529248E-3</v>
      </c>
      <c r="AN59" s="99">
        <f t="shared" si="25"/>
        <v>7.2029645503334322E-5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9.6312080043105402E-3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2.070473251028806E-3</v>
      </c>
      <c r="AL60" s="85">
        <f t="shared" si="25"/>
        <v>8.2473636831275718E-2</v>
      </c>
      <c r="AM60" s="85">
        <f t="shared" si="25"/>
        <v>1.1213595473608251E-2</v>
      </c>
      <c r="AN60" s="99">
        <f t="shared" si="25"/>
        <v>1.4134833380511223E-4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1.3024569001395092E-2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9.0020576131687234E-4</v>
      </c>
      <c r="AL61" s="85">
        <f t="shared" si="25"/>
        <v>8.1396203060699585E-2</v>
      </c>
      <c r="AM61" s="85">
        <f t="shared" si="25"/>
        <v>1.5746248696130543E-2</v>
      </c>
      <c r="AN61" s="99">
        <f t="shared" si="25"/>
        <v>2.6418349453888616E-4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1.7115750885243766E-2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3.3221879286694095E-4</v>
      </c>
      <c r="AL62" s="85">
        <f t="shared" si="25"/>
        <v>7.7104820387517134E-2</v>
      </c>
      <c r="AM62" s="85">
        <f t="shared" si="25"/>
        <v>2.1286042154377346E-2</v>
      </c>
      <c r="AN62" s="99">
        <f t="shared" si="25"/>
        <v>4.7205482457112326E-4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2.1874480759981687E-2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9.6450617283950598E-5</v>
      </c>
      <c r="AL63" s="85">
        <f t="shared" si="25"/>
        <v>7.0111480838477361E-2</v>
      </c>
      <c r="AM63" s="85">
        <f t="shared" si="25"/>
        <v>2.7744913681162837E-2</v>
      </c>
      <c r="AN63" s="99">
        <f t="shared" si="25"/>
        <v>8.0893396310387916E-4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2.7208352043518236E-2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1.9290123456790123E-5</v>
      </c>
      <c r="AL64" s="85">
        <f t="shared" si="25"/>
        <v>6.1191808127572002E-2</v>
      </c>
      <c r="AM64" s="85">
        <f t="shared" si="25"/>
        <v>3.4915673805798471E-2</v>
      </c>
      <c r="AN64" s="99">
        <f t="shared" si="25"/>
        <v>1.3329506920668063E-3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3.2958112994812543E-2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2.1433470507544583E-6</v>
      </c>
      <c r="AL65" s="85">
        <f t="shared" si="25"/>
        <v>5.1246008016117964E-2</v>
      </c>
      <c r="AM65" s="85">
        <f t="shared" si="25"/>
        <v>4.2471002052453258E-2</v>
      </c>
      <c r="AN65" s="99">
        <f t="shared" si="25"/>
        <v>2.1167487663658622E-3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3.8900453493136949E-2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4.1156201774691349E-2</v>
      </c>
      <c r="AM66" s="85">
        <f t="shared" si="26"/>
        <v>4.9981206455820847E-2</v>
      </c>
      <c r="AN66" s="99">
        <f t="shared" si="26"/>
        <v>3.2457290185397753E-3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4.475927254010021E-2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3.1669680748456781E-2</v>
      </c>
      <c r="AM67" s="85">
        <f t="shared" si="26"/>
        <v>5.695102760839383E-2</v>
      </c>
      <c r="AN67" s="99">
        <f t="shared" si="26"/>
        <v>4.8134992049797655E-3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5.0225154099881479E-2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2.3323688271604935E-2</v>
      </c>
      <c r="AM68" s="85">
        <f t="shared" si="26"/>
        <v>6.2871675604225394E-2</v>
      </c>
      <c r="AN68" s="99">
        <f t="shared" si="26"/>
        <v>6.9141204944296267E-3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5.4981392830679411E-2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1.6416417502572014E-2</v>
      </c>
      <c r="AM69" s="85">
        <f t="shared" si="26"/>
        <v>6.7280711037522853E-2</v>
      </c>
      <c r="AN69" s="99">
        <f t="shared" si="26"/>
        <v>9.6312080043105402E-3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5.87336568547017E-2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1.1022215792181067E-2</v>
      </c>
      <c r="AM70" s="85">
        <f t="shared" si="26"/>
        <v>6.9820234022240815E-2</v>
      </c>
      <c r="AN70" s="99">
        <f t="shared" si="26"/>
        <v>1.3024569001395092E-2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6.1239513502511264E-2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7.0422882373113857E-3</v>
      </c>
      <c r="AM71" s="85">
        <f t="shared" si="26"/>
        <v>7.0283552597240478E-2</v>
      </c>
      <c r="AN71" s="99">
        <f t="shared" si="26"/>
        <v>1.7115750885243766E-2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6.2333780476570351E-2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4.2686631944444447E-3</v>
      </c>
      <c r="AM72" s="85">
        <f t="shared" si="26"/>
        <v>6.8642115965792172E-2</v>
      </c>
      <c r="AN72" s="99">
        <f t="shared" si="26"/>
        <v>2.1874480759981687E-2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6.1946095629287573E-2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2.4453848379629621E-3</v>
      </c>
      <c r="AM73" s="85">
        <f t="shared" si="26"/>
        <v>6.5047862502500567E-2</v>
      </c>
      <c r="AN73" s="99">
        <f t="shared" si="26"/>
        <v>2.7208352043518236E-2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6.0108171723169471E-2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1.3174082647462275E-3</v>
      </c>
      <c r="AM74" s="85">
        <f t="shared" si="26"/>
        <v>5.9810882678441576E-2</v>
      </c>
      <c r="AN74" s="99">
        <f t="shared" si="26"/>
        <v>3.2958112994812543E-2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5.6949729117289197E-2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6.6297743055555522E-4</v>
      </c>
      <c r="AM75" s="85">
        <f t="shared" si="26"/>
        <v>5.3356859730140684E-2</v>
      </c>
      <c r="AN75" s="99">
        <f t="shared" si="26"/>
        <v>3.8900453493136949E-2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5.2683797546444248E-2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3.088831018518518E-4</v>
      </c>
      <c r="AM76" s="85">
        <f t="shared" si="26"/>
        <v>4.6172094544229152E-2</v>
      </c>
      <c r="AN76" s="99">
        <f t="shared" si="26"/>
        <v>4.475927254010021E-2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4.7583634167040575E-2</v>
      </c>
      <c r="AE77" s="112">
        <f t="shared" si="28"/>
        <v>4.7583634167040575E-2</v>
      </c>
      <c r="AF77" s="104">
        <f t="shared" si="29"/>
        <v>0.18654145316566076</v>
      </c>
      <c r="AI77" s="90">
        <v>66</v>
      </c>
      <c r="AJ77" s="98"/>
      <c r="AK77" s="85"/>
      <c r="AL77" s="85">
        <f>SUMPRODUCT(AK57:AK71,AS12:AS26)</f>
        <v>1.3161490483539089E-4</v>
      </c>
      <c r="AM77" s="85">
        <f t="shared" si="26"/>
        <v>3.8745530104301623E-2</v>
      </c>
      <c r="AN77" s="99">
        <f t="shared" si="26"/>
        <v>5.0225154099881479E-2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4.1954636547546838E-2</v>
      </c>
      <c r="AE78" s="112">
        <f t="shared" si="28"/>
        <v>4.1954636547546838E-2</v>
      </c>
      <c r="AF78" s="104">
        <f t="shared" si="29"/>
        <v>0.16447417280367169</v>
      </c>
      <c r="AI78" s="90">
        <v>67</v>
      </c>
      <c r="AJ78" s="98"/>
      <c r="AK78" s="85"/>
      <c r="AL78" s="85">
        <f>SUMPRODUCT(AK58:AK71,AS12:AS25)</f>
        <v>5.0395447530864195E-5</v>
      </c>
      <c r="AM78" s="85">
        <f t="shared" si="26"/>
        <v>3.1516947735375223E-2</v>
      </c>
      <c r="AN78" s="99">
        <f t="shared" si="26"/>
        <v>5.4981392830679411E-2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3.6105144686593038E-2</v>
      </c>
      <c r="AE79" s="112">
        <f t="shared" si="28"/>
        <v>3.6105144686593038E-2</v>
      </c>
      <c r="AF79" s="104">
        <f t="shared" si="29"/>
        <v>0.14154249196163038</v>
      </c>
      <c r="AI79" s="90">
        <v>68</v>
      </c>
      <c r="AJ79" s="98"/>
      <c r="AK79" s="85"/>
      <c r="AL79" s="85">
        <f>SUMPRODUCT(AK59:AK71,AS12:AS24)</f>
        <v>1.6878858024691353E-5</v>
      </c>
      <c r="AM79" s="85">
        <f t="shared" si="26"/>
        <v>2.4838529498706845E-2</v>
      </c>
      <c r="AN79" s="99">
        <f t="shared" si="26"/>
        <v>5.87336568547017E-2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3.0319871544336158E-2</v>
      </c>
      <c r="AE80" s="112">
        <f t="shared" si="28"/>
        <v>3.0319871544336158E-2</v>
      </c>
      <c r="AF80" s="104">
        <f t="shared" si="29"/>
        <v>0.11886256686115572</v>
      </c>
      <c r="AI80" s="90">
        <v>69</v>
      </c>
      <c r="AJ80" s="98"/>
      <c r="AK80" s="85"/>
      <c r="AL80" s="85">
        <f>SUMPRODUCT(AK60:AK71,AS12:AS23)</f>
        <v>4.742155349794238E-6</v>
      </c>
      <c r="AM80" s="85">
        <f t="shared" si="26"/>
        <v>1.8953620078438562E-2</v>
      </c>
      <c r="AN80" s="99">
        <f t="shared" si="26"/>
        <v>6.1239513502511264E-2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2.4838960076897645E-2</v>
      </c>
      <c r="AE81" s="112">
        <f t="shared" si="28"/>
        <v>2.4838960076897645E-2</v>
      </c>
      <c r="AF81" s="104">
        <f t="shared" si="29"/>
        <v>9.7375826562607751E-2</v>
      </c>
      <c r="AI81" s="90">
        <v>70</v>
      </c>
      <c r="AJ81" s="98"/>
      <c r="AK81" s="85"/>
      <c r="AL81" s="85">
        <f>SUMPRODUCT(AK61:AK71,AS12:AS22)</f>
        <v>1.0448816872427981E-6</v>
      </c>
      <c r="AM81" s="85">
        <f t="shared" si="26"/>
        <v>1.3992957318815728E-2</v>
      </c>
      <c r="AN81" s="99">
        <f t="shared" si="26"/>
        <v>6.2333780476570351E-2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1.984452407773948E-2</v>
      </c>
      <c r="AE82" s="112">
        <f t="shared" si="28"/>
        <v>1.984452407773948E-2</v>
      </c>
      <c r="AF82" s="104">
        <f t="shared" si="29"/>
        <v>7.7796209214440054E-2</v>
      </c>
      <c r="AI82" s="90">
        <v>71</v>
      </c>
      <c r="AJ82" s="98"/>
      <c r="AK82" s="85"/>
      <c r="AL82" s="85">
        <f>SUMPRODUCT(AK62:AK71,AS12:AS21)</f>
        <v>1.6075102880658437E-7</v>
      </c>
      <c r="AM82" s="85">
        <f t="shared" ref="AM82:AN97" si="30">SUMPRODUCT(AL62:AL81,AT$12:AT$31)</f>
        <v>9.9856780880272621E-3</v>
      </c>
      <c r="AN82" s="99">
        <f t="shared" si="30"/>
        <v>6.1946095629287573E-2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1.5455233826603415E-2</v>
      </c>
      <c r="AE83" s="112">
        <f t="shared" si="28"/>
        <v>1.5455233826603415E-2</v>
      </c>
      <c r="AF83" s="104">
        <f t="shared" si="29"/>
        <v>6.0588936248729262E-2</v>
      </c>
      <c r="AI83" s="90">
        <v>72</v>
      </c>
      <c r="AJ83" s="98"/>
      <c r="AK83" s="85"/>
      <c r="AL83" s="85">
        <f>SUMPRODUCT(AK63:AK71,AS12:AS20)</f>
        <v>1.3395919067215365E-8</v>
      </c>
      <c r="AM83" s="85">
        <f t="shared" si="30"/>
        <v>6.8804803573157989E-3</v>
      </c>
      <c r="AN83" s="99">
        <f t="shared" si="30"/>
        <v>6.0108171723169471E-2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1.1728301965603599E-2</v>
      </c>
      <c r="AE84" s="112">
        <f t="shared" si="28"/>
        <v>1.1728301965603599E-2</v>
      </c>
      <c r="AF84" s="104">
        <f t="shared" si="29"/>
        <v>4.5978297583348288E-2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4.5715765538075362E-3</v>
      </c>
      <c r="AN84" s="99">
        <f t="shared" si="30"/>
        <v>5.6949729117289197E-2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8.6673090140786547E-3</v>
      </c>
      <c r="AE85" s="112">
        <f t="shared" si="28"/>
        <v>8.6673090140786547E-3</v>
      </c>
      <c r="AF85" s="104">
        <f t="shared" si="29"/>
        <v>3.3978329878006017E-2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2.9244683010878673E-3</v>
      </c>
      <c r="AN85" s="99">
        <f t="shared" si="30"/>
        <v>5.2683797546444248E-2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6.2337926491700451E-3</v>
      </c>
      <c r="AE86" s="112">
        <f t="shared" si="28"/>
        <v>6.2337926491700451E-3</v>
      </c>
      <c r="AF86" s="104">
        <f t="shared" si="29"/>
        <v>2.4438249828237477E-2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1.7978871981254442E-3</v>
      </c>
      <c r="AN86" s="99">
        <f t="shared" si="30"/>
        <v>4.7583634167040575E-2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4.360426433904138E-3</v>
      </c>
      <c r="AE87" s="112">
        <f t="shared" si="28"/>
        <v>4.360426433904138E-3</v>
      </c>
      <c r="AF87" s="104">
        <f t="shared" si="29"/>
        <v>1.7094118548134144E-2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1.059882325781607E-3</v>
      </c>
      <c r="AN87" s="99">
        <f t="shared" si="30"/>
        <v>4.1954636547546838E-2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2.9638684149424304E-3</v>
      </c>
      <c r="AE88" s="112">
        <f t="shared" si="28"/>
        <v>2.9638684149424304E-3</v>
      </c>
      <c r="AF88" s="104">
        <f t="shared" si="29"/>
        <v>1.1619211747767831E-2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5.9756404142375394E-4</v>
      </c>
      <c r="AN88" s="99">
        <f t="shared" si="30"/>
        <v>3.6105144686593038E-2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1.9558521433628534E-3</v>
      </c>
      <c r="AE89" s="112">
        <f t="shared" si="28"/>
        <v>1.9558521433628534E-3</v>
      </c>
      <c r="AF89" s="104">
        <f t="shared" si="29"/>
        <v>7.6674997062917763E-3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3.2118378049903471E-4</v>
      </c>
      <c r="AN89" s="99">
        <f t="shared" si="30"/>
        <v>3.0319871544336158E-2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1.2516861510171674E-3</v>
      </c>
      <c r="AE90" s="112">
        <f t="shared" si="28"/>
        <v>1.2516861510171674E-3</v>
      </c>
      <c r="AF90" s="104">
        <f t="shared" si="29"/>
        <v>4.9069676498102776E-3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1.6393311774834244E-4</v>
      </c>
      <c r="AN90" s="99">
        <f t="shared" si="30"/>
        <v>2.4838960076897645E-2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7.7589749136497941E-4</v>
      </c>
      <c r="AE91" s="112">
        <f t="shared" si="28"/>
        <v>7.7589749136497941E-4</v>
      </c>
      <c r="AF91" s="104">
        <f t="shared" si="29"/>
        <v>3.041740045300449E-3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7.9071086784122073E-5</v>
      </c>
      <c r="AN91" s="99">
        <f t="shared" si="30"/>
        <v>1.984452407773948E-2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4.6521123925777748E-4</v>
      </c>
      <c r="AE92" s="112">
        <f t="shared" si="28"/>
        <v>4.6521123925777748E-4</v>
      </c>
      <c r="AF92" s="104">
        <f t="shared" si="29"/>
        <v>1.8237610917968476E-3</v>
      </c>
      <c r="AI92" s="90">
        <v>81</v>
      </c>
      <c r="AJ92" s="98"/>
      <c r="AK92" s="85"/>
      <c r="AL92" s="85"/>
      <c r="AM92" s="85">
        <f>SUMPRODUCT(AL72:AL91,AT12:AT31)</f>
        <v>3.5822300057473446E-5</v>
      </c>
      <c r="AN92" s="99">
        <f t="shared" si="30"/>
        <v>1.5455233826603415E-2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2.6935574657750244E-4</v>
      </c>
      <c r="AE93" s="112">
        <f t="shared" si="28"/>
        <v>2.6935574657750244E-4</v>
      </c>
      <c r="AF93" s="104">
        <f t="shared" si="29"/>
        <v>1.0559515527692148E-3</v>
      </c>
      <c r="AI93" s="90">
        <v>82</v>
      </c>
      <c r="AJ93" s="98"/>
      <c r="AK93" s="85"/>
      <c r="AL93" s="85"/>
      <c r="AM93" s="85">
        <f>SUMPRODUCT(AL73:AL91,AT12:AT30)</f>
        <v>1.5124364735749119E-5</v>
      </c>
      <c r="AN93" s="99">
        <f t="shared" si="30"/>
        <v>1.1728301965603599E-2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1.503187147899568E-4</v>
      </c>
      <c r="AE94" s="112">
        <f t="shared" si="28"/>
        <v>1.503187147899568E-4</v>
      </c>
      <c r="AF94" s="104">
        <f t="shared" si="29"/>
        <v>5.8929234779498579E-4</v>
      </c>
      <c r="AI94" s="90">
        <v>83</v>
      </c>
      <c r="AJ94" s="98"/>
      <c r="AK94" s="85"/>
      <c r="AL94" s="85"/>
      <c r="AM94" s="85">
        <f>SUMPRODUCT(AL74:AL91,AT12:AT29)</f>
        <v>5.890483300944976E-6</v>
      </c>
      <c r="AN94" s="99">
        <f t="shared" si="30"/>
        <v>8.6673090140786547E-3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8.0677962534697807E-5</v>
      </c>
      <c r="AE95" s="112">
        <f t="shared" si="28"/>
        <v>8.0677962534697807E-5</v>
      </c>
      <c r="AF95" s="104">
        <f t="shared" si="29"/>
        <v>3.1628068417043466E-4</v>
      </c>
      <c r="AI95" s="90">
        <v>84</v>
      </c>
      <c r="AJ95" s="98"/>
      <c r="AK95" s="85"/>
      <c r="AL95" s="85"/>
      <c r="AM95" s="85">
        <f>SUMPRODUCT(AL75:AL91,AT12:AT28)</f>
        <v>2.0874066850200676E-6</v>
      </c>
      <c r="AN95" s="99">
        <f t="shared" si="30"/>
        <v>6.2337926491700451E-3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4.1536461468695047E-5</v>
      </c>
      <c r="AE96" s="112">
        <f t="shared" si="28"/>
        <v>4.1536461468695047E-5</v>
      </c>
      <c r="AF96" s="104">
        <f t="shared" si="29"/>
        <v>1.6283480691133909E-4</v>
      </c>
      <c r="AI96" s="90">
        <v>85</v>
      </c>
      <c r="AJ96" s="98"/>
      <c r="AK96" s="85"/>
      <c r="AL96" s="85"/>
      <c r="AM96" s="85">
        <f>SUMPRODUCT(AL76:AL91,AT12:AT27)</f>
        <v>6.6030717735482384E-7</v>
      </c>
      <c r="AN96" s="99">
        <f t="shared" si="30"/>
        <v>4.360426433904138E-3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2.0450696545894787E-5</v>
      </c>
      <c r="AE97" s="112">
        <f t="shared" si="28"/>
        <v>2.0450696545894787E-5</v>
      </c>
      <c r="AF97" s="104">
        <f t="shared" si="29"/>
        <v>8.0172578633424654E-5</v>
      </c>
      <c r="AI97" s="90">
        <v>86</v>
      </c>
      <c r="AJ97" s="98"/>
      <c r="AK97" s="85"/>
      <c r="AL97" s="85"/>
      <c r="AM97" s="85">
        <f>SUMPRODUCT(AL77:AL91,AT12:AT26)</f>
        <v>1.8140307070187468E-7</v>
      </c>
      <c r="AN97" s="99">
        <f t="shared" si="30"/>
        <v>2.9638684149424304E-3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9.5940707550835243E-6</v>
      </c>
      <c r="AE98" s="112">
        <f t="shared" si="28"/>
        <v>9.5940707550835243E-6</v>
      </c>
      <c r="AF98" s="104">
        <f t="shared" si="29"/>
        <v>3.7611500923716802E-5</v>
      </c>
      <c r="AI98" s="90">
        <v>87</v>
      </c>
      <c r="AJ98" s="98"/>
      <c r="AK98" s="85"/>
      <c r="AL98" s="85"/>
      <c r="AM98" s="85">
        <f>SUMPRODUCT(AL78:AL91,AT12:AT25)</f>
        <v>4.1552156365899503E-8</v>
      </c>
      <c r="AN98" s="99">
        <f t="shared" ref="AN98:AN111" si="31">SUMPRODUCT(AM78:AM97,AU$12:AU$31)</f>
        <v>1.9558521433628534E-3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4.2696787346587486E-6</v>
      </c>
      <c r="AE99" s="112">
        <f t="shared" si="28"/>
        <v>4.2696787346587486E-6</v>
      </c>
      <c r="AF99" s="104">
        <f t="shared" si="29"/>
        <v>1.6738361616470425E-5</v>
      </c>
      <c r="AI99" s="90">
        <v>88</v>
      </c>
      <c r="AJ99" s="98"/>
      <c r="AK99" s="85"/>
      <c r="AL99" s="85"/>
      <c r="AM99" s="85">
        <f>SUMPRODUCT(AL79:AL91,AT12:AT24)</f>
        <v>7.4421772595640897E-9</v>
      </c>
      <c r="AN99" s="99">
        <f t="shared" si="31"/>
        <v>1.2516861510171674E-3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1.7928196404658803E-6</v>
      </c>
      <c r="AE100" s="112">
        <f t="shared" si="28"/>
        <v>1.7928196404658803E-6</v>
      </c>
      <c r="AF100" s="104">
        <f t="shared" si="29"/>
        <v>7.0283656734250384E-6</v>
      </c>
      <c r="AI100" s="90">
        <v>89</v>
      </c>
      <c r="AJ100" s="98"/>
      <c r="AK100" s="85"/>
      <c r="AL100" s="85"/>
      <c r="AM100" s="85">
        <f>SUMPRODUCT(AL80:AL91,AT12:AT23)</f>
        <v>9.3027215744551142E-10</v>
      </c>
      <c r="AN100" s="99">
        <f t="shared" si="31"/>
        <v>7.7589749136497941E-4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7.0552242390118311E-7</v>
      </c>
      <c r="AE101" s="112">
        <f t="shared" si="28"/>
        <v>7.0552242390118311E-7</v>
      </c>
      <c r="AF101" s="104">
        <f t="shared" si="29"/>
        <v>2.7658496560703393E-6</v>
      </c>
      <c r="AI101" s="90">
        <v>90</v>
      </c>
      <c r="AJ101" s="98"/>
      <c r="AK101" s="85"/>
      <c r="AL101" s="85"/>
      <c r="AM101" s="85">
        <f>SUMPRODUCT(AL81:AL91,AT12:AT22)</f>
        <v>6.2018143829700764E-11</v>
      </c>
      <c r="AN101" s="99">
        <f t="shared" si="31"/>
        <v>4.6521123925777748E-4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2.580083987781863E-7</v>
      </c>
      <c r="AE102" s="112">
        <f t="shared" si="28"/>
        <v>2.580083987781863E-7</v>
      </c>
      <c r="AF102" s="104">
        <f t="shared" si="29"/>
        <v>1.0114667044570868E-6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2.6935574657750244E-4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8.672720596718401E-8</v>
      </c>
      <c r="AE103" s="112">
        <f t="shared" si="28"/>
        <v>8.672720596718401E-8</v>
      </c>
      <c r="AF103" s="104">
        <f t="shared" si="29"/>
        <v>3.3999544829474426E-7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1.503187147899568E-4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2.6411977003473802E-8</v>
      </c>
      <c r="AE104" s="112">
        <f t="shared" ref="AE104:AE122" si="33">IF($AE$4&gt;AC104,0,AD104)</f>
        <v>2.6411977003473802E-8</v>
      </c>
      <c r="AF104" s="104">
        <f t="shared" ref="AF104:AF122" si="34">AE104/$AE$123</f>
        <v>1.0354250274180863E-7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8.0677962534697807E-5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7.14586835015552E-9</v>
      </c>
      <c r="AE105" s="112">
        <f t="shared" si="33"/>
        <v>7.14586835015552E-9</v>
      </c>
      <c r="AF105" s="104">
        <f t="shared" si="34"/>
        <v>2.8013847397385924E-8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4.1536461468695047E-5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1.6710444309669366E-9</v>
      </c>
      <c r="AE106" s="112">
        <f t="shared" si="33"/>
        <v>1.6710444309669366E-9</v>
      </c>
      <c r="AF106" s="104">
        <f t="shared" si="34"/>
        <v>6.5509720288004681E-9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2.0450696545894787E-5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3.2444677096093446E-10</v>
      </c>
      <c r="AE107" s="112">
        <f t="shared" si="33"/>
        <v>3.2444677096093446E-10</v>
      </c>
      <c r="AF107" s="104">
        <f t="shared" si="34"/>
        <v>1.2719241224303315E-9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9.5940707550835243E-6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4.9097697198513097E-11</v>
      </c>
      <c r="AE108" s="112">
        <f t="shared" si="33"/>
        <v>4.9097697198513097E-11</v>
      </c>
      <c r="AF108" s="104">
        <f t="shared" si="34"/>
        <v>1.9247701321733337E-10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4.2696787346587486E-6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5.1681786524750629E-12</v>
      </c>
      <c r="AE109" s="112">
        <f t="shared" si="33"/>
        <v>5.1681786524750629E-12</v>
      </c>
      <c r="AF109" s="104">
        <f t="shared" si="34"/>
        <v>2.0260738233403514E-11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1.7928196404658803E-6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2.8712103624861461E-13</v>
      </c>
      <c r="AE110" s="112">
        <f t="shared" si="33"/>
        <v>2.8712103624861461E-13</v>
      </c>
      <c r="AF110" s="104">
        <f t="shared" si="34"/>
        <v>1.1255965685224175E-12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7.0552242390118311E-7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2.580083987781863E-7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8.672720596718401E-8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2.6411977003473802E-8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7.14586835015552E-9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1.6710444309669366E-9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3.2444677096093446E-10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4.9097697198513097E-11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5.1681786524750629E-12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2.8712103624861461E-13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</v>
      </c>
      <c r="AE123" s="114">
        <f>SUM(AE8:AE122)</f>
        <v>0.2550834324464239</v>
      </c>
      <c r="AF123" s="105">
        <f>SUM(AF8:AF122)</f>
        <v>1.0000000000000002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0.99999999999999989</v>
      </c>
      <c r="AK132" s="93">
        <f t="shared" ref="AK132:AN132" si="35">SUM(AK12:AK131)</f>
        <v>0.99999999999999989</v>
      </c>
      <c r="AL132" s="93">
        <f t="shared" si="35"/>
        <v>1</v>
      </c>
      <c r="AM132" s="93">
        <f t="shared" si="35"/>
        <v>1.0000000000000002</v>
      </c>
      <c r="AN132" s="93">
        <f t="shared" si="35"/>
        <v>1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0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0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12</v>
      </c>
      <c r="W5" s="46"/>
      <c r="Y5" s="20" t="s">
        <v>4</v>
      </c>
      <c r="Z5" s="8">
        <v>15</v>
      </c>
      <c r="AA5" s="19"/>
      <c r="AC5" s="54"/>
      <c r="AD5" s="82" t="s">
        <v>7</v>
      </c>
      <c r="AE5" s="83">
        <f>SUMPRODUCT(AC8:AC122,AF8:AF122)</f>
        <v>78.446968067256876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10.500000000000002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10.500000000000002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13.555555555555554</v>
      </c>
      <c r="W7" s="46"/>
      <c r="Y7" s="20" t="s">
        <v>7</v>
      </c>
      <c r="Z7" s="74">
        <f>SUMPRODUCT($B$12:$B$31,AA12:AA31)</f>
        <v>15.750000000000002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1</v>
      </c>
      <c r="G14" s="17">
        <f t="shared" si="4"/>
        <v>4.6296296296296294E-3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1</v>
      </c>
      <c r="O14" s="35">
        <f t="shared" si="8"/>
        <v>4.6296296296296294E-3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0</v>
      </c>
      <c r="W14" s="53">
        <f t="shared" si="12"/>
        <v>0</v>
      </c>
      <c r="Y14" s="25">
        <f>IF(Z$4=2,$C12,IF(Z$4=1,$C13,IF(Z$4=-1,$C15,IF(Z$4=-2,$C16,$C14))))</f>
        <v>1</v>
      </c>
      <c r="Z14" s="18">
        <f t="shared" si="13"/>
        <v>0</v>
      </c>
      <c r="AA14" s="26">
        <f t="shared" si="14"/>
        <v>0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4.6296296296296294E-3</v>
      </c>
      <c r="AS14" s="85">
        <f>S29</f>
        <v>4.6296296296296294E-3</v>
      </c>
      <c r="AT14" s="85">
        <f>W29</f>
        <v>1.2345679012345678E-2</v>
      </c>
      <c r="AU14" s="99">
        <f>AA29</f>
        <v>0.05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3</v>
      </c>
      <c r="G15" s="17">
        <f t="shared" si="4"/>
        <v>1.3888888888888888E-2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3</v>
      </c>
      <c r="O15" s="35">
        <f t="shared" si="8"/>
        <v>1.3888888888888888E-2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0</v>
      </c>
      <c r="W15" s="53">
        <f t="shared" si="12"/>
        <v>0</v>
      </c>
      <c r="Y15" s="25">
        <f t="shared" ref="Y15:Y29" si="20">IF(Z$4=2,$C13,IF(Z$4=1,$C14,IF(Z$4=-1,$C16,IF(Z$4=-2,$C17,$C15))))</f>
        <v>3</v>
      </c>
      <c r="Z15" s="18">
        <f t="shared" si="13"/>
        <v>0</v>
      </c>
      <c r="AA15" s="26">
        <f t="shared" si="14"/>
        <v>0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1.3888888888888888E-2</v>
      </c>
      <c r="AS15" s="85">
        <f>S28</f>
        <v>1.3888888888888888E-2</v>
      </c>
      <c r="AT15" s="85">
        <f>W28</f>
        <v>3.7037037037037035E-2</v>
      </c>
      <c r="AU15" s="99">
        <f>AA28</f>
        <v>0.15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6</v>
      </c>
      <c r="G16" s="17">
        <f t="shared" si="4"/>
        <v>2.7777777777777776E-2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6</v>
      </c>
      <c r="O16" s="35">
        <f t="shared" si="8"/>
        <v>2.7777777777777776E-2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0</v>
      </c>
      <c r="W16" s="53">
        <f t="shared" si="12"/>
        <v>0</v>
      </c>
      <c r="Y16" s="25">
        <f t="shared" si="20"/>
        <v>6</v>
      </c>
      <c r="Z16" s="18">
        <f t="shared" si="13"/>
        <v>0</v>
      </c>
      <c r="AA16" s="26">
        <f t="shared" si="14"/>
        <v>0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2.7777777777777776E-2</v>
      </c>
      <c r="AS16" s="85">
        <f>S27</f>
        <v>2.7777777777777776E-2</v>
      </c>
      <c r="AT16" s="85">
        <f>W27</f>
        <v>7.407407407407407E-2</v>
      </c>
      <c r="AU16" s="99">
        <f>AA27</f>
        <v>0.3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10</v>
      </c>
      <c r="G17" s="17">
        <f t="shared" si="4"/>
        <v>4.6296296296296294E-2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10</v>
      </c>
      <c r="O17" s="35">
        <f t="shared" si="8"/>
        <v>4.6296296296296294E-2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0</v>
      </c>
      <c r="W17" s="53">
        <f t="shared" si="12"/>
        <v>0</v>
      </c>
      <c r="Y17" s="25">
        <f t="shared" si="20"/>
        <v>10</v>
      </c>
      <c r="Z17" s="18">
        <f t="shared" si="13"/>
        <v>0</v>
      </c>
      <c r="AA17" s="26">
        <f t="shared" si="14"/>
        <v>0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2.143347050754458E-5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4.6296296296296294E-2</v>
      </c>
      <c r="AS17" s="85">
        <f>S26</f>
        <v>4.6296296296296294E-2</v>
      </c>
      <c r="AT17" s="85">
        <f>W26</f>
        <v>0.12345679012345678</v>
      </c>
      <c r="AU17" s="99">
        <f>AA26</f>
        <v>0.5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15</v>
      </c>
      <c r="G18" s="17">
        <f t="shared" si="4"/>
        <v>6.9444444444444448E-2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15</v>
      </c>
      <c r="O18" s="35">
        <f t="shared" si="8"/>
        <v>6.9444444444444448E-2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0</v>
      </c>
      <c r="W18" s="53">
        <f t="shared" si="12"/>
        <v>0</v>
      </c>
      <c r="Y18" s="25">
        <f t="shared" si="20"/>
        <v>15</v>
      </c>
      <c r="Z18" s="18">
        <f t="shared" si="13"/>
        <v>0</v>
      </c>
      <c r="AA18" s="26">
        <f t="shared" si="14"/>
        <v>0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1.2860082304526747E-4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6.9444444444444448E-2</v>
      </c>
      <c r="AS18" s="85">
        <f>S25</f>
        <v>6.9444444444444448E-2</v>
      </c>
      <c r="AT18" s="85">
        <f>W25</f>
        <v>0.18518518518518517</v>
      </c>
      <c r="AU18" s="99">
        <f>AA25</f>
        <v>0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21</v>
      </c>
      <c r="G19" s="17">
        <f t="shared" si="4"/>
        <v>9.7222222222222224E-2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21</v>
      </c>
      <c r="O19" s="35">
        <f t="shared" si="8"/>
        <v>9.7222222222222224E-2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0</v>
      </c>
      <c r="W19" s="53">
        <f t="shared" si="12"/>
        <v>0</v>
      </c>
      <c r="Y19" s="25">
        <f t="shared" si="20"/>
        <v>21</v>
      </c>
      <c r="Z19" s="18">
        <f t="shared" si="13"/>
        <v>0</v>
      </c>
      <c r="AA19" s="26">
        <f t="shared" si="14"/>
        <v>0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4.5010288065843612E-4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9.7222222222222224E-2</v>
      </c>
      <c r="AS19" s="85">
        <f>S24</f>
        <v>9.7222222222222224E-2</v>
      </c>
      <c r="AT19" s="85">
        <f>W24</f>
        <v>0.25925925925925924</v>
      </c>
      <c r="AU19" s="99">
        <f>AA24</f>
        <v>0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0.11574074074074074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0.11574074074074074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0</v>
      </c>
      <c r="W20" s="53">
        <f t="shared" si="12"/>
        <v>0</v>
      </c>
      <c r="Y20" s="25">
        <f t="shared" si="20"/>
        <v>25</v>
      </c>
      <c r="Z20" s="18">
        <f t="shared" si="13"/>
        <v>0</v>
      </c>
      <c r="AA20" s="26">
        <f t="shared" si="14"/>
        <v>0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1.2002743484224965E-3</v>
      </c>
      <c r="AK20" s="85">
        <f>SUMPRODUCT(AJ13:AJ19,AR25:AR31)</f>
        <v>9.9229030127521205E-8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0.11574074074074074</v>
      </c>
      <c r="AS20" s="85">
        <f>S23</f>
        <v>0.11574074074074074</v>
      </c>
      <c r="AT20" s="85">
        <f>W23</f>
        <v>0.30864197530864196</v>
      </c>
      <c r="AU20" s="99">
        <f>AA23</f>
        <v>0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0.125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0.125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0</v>
      </c>
      <c r="W21" s="53">
        <f t="shared" si="12"/>
        <v>0</v>
      </c>
      <c r="Y21" s="25">
        <f t="shared" si="20"/>
        <v>27</v>
      </c>
      <c r="Z21" s="18">
        <f t="shared" si="13"/>
        <v>0</v>
      </c>
      <c r="AA21" s="26">
        <f t="shared" si="14"/>
        <v>0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2.7006172839506167E-3</v>
      </c>
      <c r="AK21" s="85">
        <f>SUMPRODUCT(AJ13:AJ20,AR24:AR31)</f>
        <v>8.9306127114769076E-7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0.125</v>
      </c>
      <c r="AS21" s="85">
        <f>S22</f>
        <v>0.125</v>
      </c>
      <c r="AT21" s="85">
        <f>W22</f>
        <v>0</v>
      </c>
      <c r="AU21" s="99">
        <f>AA22</f>
        <v>0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0.125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0.125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0</v>
      </c>
      <c r="W22" s="53">
        <f t="shared" si="12"/>
        <v>0</v>
      </c>
      <c r="Y22" s="25">
        <f t="shared" si="20"/>
        <v>27</v>
      </c>
      <c r="Z22" s="18">
        <f t="shared" si="13"/>
        <v>0</v>
      </c>
      <c r="AA22" s="26">
        <f t="shared" si="14"/>
        <v>0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5.4012345679012334E-3</v>
      </c>
      <c r="AK22" s="85">
        <f>SUMPRODUCT(AJ13:AJ21,AR23:AR31)</f>
        <v>4.4653063557384532E-6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0.125</v>
      </c>
      <c r="AS22" s="85">
        <f>S21</f>
        <v>0.125</v>
      </c>
      <c r="AT22" s="85">
        <f>W21</f>
        <v>0</v>
      </c>
      <c r="AU22" s="99">
        <f>AA21</f>
        <v>0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0.11574074074074074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0.11574074074074074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25</v>
      </c>
      <c r="W23" s="53">
        <f t="shared" si="12"/>
        <v>0.30864197530864196</v>
      </c>
      <c r="Y23" s="25">
        <f t="shared" si="20"/>
        <v>25</v>
      </c>
      <c r="Z23" s="18">
        <f t="shared" si="13"/>
        <v>0</v>
      </c>
      <c r="AA23" s="26">
        <f t="shared" si="14"/>
        <v>0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9.7736625514403298E-3</v>
      </c>
      <c r="AK23" s="85">
        <f>SUMPRODUCT(AJ13:AJ22,AR22:AR31)</f>
        <v>1.6372789971040997E-5</v>
      </c>
      <c r="AL23" s="85">
        <f>SUMPRODUCT(AK14:AK22,AS23:AS31)</f>
        <v>4.5939365799778334E-10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0.11574074074074074</v>
      </c>
      <c r="AS23" s="85">
        <f>S20</f>
        <v>0.11574074074074074</v>
      </c>
      <c r="AT23" s="85">
        <f>W20</f>
        <v>0</v>
      </c>
      <c r="AU23" s="99">
        <f>AA20</f>
        <v>0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9.7222222222222224E-2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21</v>
      </c>
      <c r="O24" s="35">
        <f t="shared" si="8"/>
        <v>9.7222222222222224E-2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0.25925925925925924</v>
      </c>
      <c r="Y24" s="25">
        <f t="shared" si="20"/>
        <v>21</v>
      </c>
      <c r="Z24" s="18">
        <f t="shared" si="13"/>
        <v>0</v>
      </c>
      <c r="AA24" s="26">
        <f t="shared" si="14"/>
        <v>0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1.6203703703703703E-2</v>
      </c>
      <c r="AK24" s="85">
        <f>SUMPRODUCT(AJ13:AJ23,AR21:AR31)</f>
        <v>4.9118369913122987E-5</v>
      </c>
      <c r="AL24" s="85">
        <f>SUMPRODUCT(AK14:AK23,AS22:AS31)</f>
        <v>5.5127238959733997E-9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9.7222222222222224E-2</v>
      </c>
      <c r="AS24" s="85">
        <f>S19</f>
        <v>9.7222222222222224E-2</v>
      </c>
      <c r="AT24" s="85">
        <f>W19</f>
        <v>0</v>
      </c>
      <c r="AU24" s="99">
        <f>AA19</f>
        <v>0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6.9444444444444448E-2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6.9444444444444448E-2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0.18518518518518517</v>
      </c>
      <c r="Y25" s="25">
        <f t="shared" si="20"/>
        <v>15</v>
      </c>
      <c r="Z25" s="18">
        <f t="shared" si="13"/>
        <v>0</v>
      </c>
      <c r="AA25" s="26">
        <f t="shared" si="14"/>
        <v>0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2.4884259259259259E-2</v>
      </c>
      <c r="AK25" s="85">
        <f>SUMPRODUCT(AJ13:AJ24,AR20:AR31)</f>
        <v>1.2770776177411977E-4</v>
      </c>
      <c r="AL25" s="85">
        <f>SUMPRODUCT(AK14:AK24,AS21:AS31)</f>
        <v>3.5832705323827091E-8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6.9444444444444448E-2</v>
      </c>
      <c r="AS25" s="85">
        <f>S18</f>
        <v>6.9444444444444448E-2</v>
      </c>
      <c r="AT25" s="85">
        <f>W18</f>
        <v>0</v>
      </c>
      <c r="AU25" s="99">
        <f>AA18</f>
        <v>0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4.6296296296296294E-2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4.6296296296296294E-2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0.12345679012345678</v>
      </c>
      <c r="Y26" s="25">
        <f t="shared" si="20"/>
        <v>10</v>
      </c>
      <c r="Z26" s="18">
        <f t="shared" si="13"/>
        <v>10</v>
      </c>
      <c r="AA26" s="26">
        <f t="shared" si="14"/>
        <v>0.5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3.5708161865569271E-2</v>
      </c>
      <c r="AK26" s="85">
        <f>SUMPRODUCT(AJ13:AJ25,AR19:AR31)</f>
        <v>2.9709171620179842E-4</v>
      </c>
      <c r="AL26" s="85">
        <f>SUMPRODUCT(AK14:AK25,AS20:AS31)</f>
        <v>1.672192915111931E-7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4.6296296296296294E-2</v>
      </c>
      <c r="AS26" s="85">
        <f>S17</f>
        <v>4.6296296296296294E-2</v>
      </c>
      <c r="AT26" s="85">
        <f>W17</f>
        <v>0</v>
      </c>
      <c r="AU26" s="99">
        <f>AA17</f>
        <v>0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2.7777777777777776E-2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2.7777777777777776E-2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7.407407407407407E-2</v>
      </c>
      <c r="Y27" s="25">
        <f t="shared" si="20"/>
        <v>6</v>
      </c>
      <c r="Z27" s="18">
        <f t="shared" si="13"/>
        <v>6</v>
      </c>
      <c r="AA27" s="26">
        <f t="shared" si="14"/>
        <v>0.3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4.8161008230452669E-2</v>
      </c>
      <c r="AK27" s="85">
        <f>SUMPRODUCT(AJ13:AJ26,AR18:AR31)</f>
        <v>6.305012574302697E-4</v>
      </c>
      <c r="AL27" s="85">
        <f>SUMPRODUCT(AK14:AK26,AS19:AS31)</f>
        <v>6.2707234316697406E-7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2.7777777777777776E-2</v>
      </c>
      <c r="AS27" s="85">
        <f>S16</f>
        <v>2.7777777777777776E-2</v>
      </c>
      <c r="AT27" s="85">
        <f>W16</f>
        <v>0</v>
      </c>
      <c r="AU27" s="99">
        <f>AA16</f>
        <v>0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1.3888888888888888E-2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1.3888888888888888E-2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3.7037037037037035E-2</v>
      </c>
      <c r="Y28" s="25">
        <f t="shared" si="20"/>
        <v>3</v>
      </c>
      <c r="Z28" s="18">
        <f t="shared" si="13"/>
        <v>3</v>
      </c>
      <c r="AA28" s="26">
        <f t="shared" si="14"/>
        <v>0.15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6.1213991769547324E-2</v>
      </c>
      <c r="AK28" s="85">
        <f>SUMPRODUCT(AJ13:AJ27,AR17:AR31)</f>
        <v>1.2368898605395519E-3</v>
      </c>
      <c r="AL28" s="85">
        <f>SUMPRODUCT(AK14:AK27,AS18:AS31)</f>
        <v>2.0066314981343175E-6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1.3888888888888888E-2</v>
      </c>
      <c r="AS28" s="85">
        <f>S15</f>
        <v>1.3888888888888888E-2</v>
      </c>
      <c r="AT28" s="85">
        <f>W15</f>
        <v>0</v>
      </c>
      <c r="AU28" s="99">
        <f>AA15</f>
        <v>0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4.6296296296296294E-3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4.6296296296296294E-3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1.2345679012345678E-2</v>
      </c>
      <c r="Y29" s="25">
        <f t="shared" si="20"/>
        <v>1</v>
      </c>
      <c r="Z29" s="18">
        <f t="shared" si="13"/>
        <v>1</v>
      </c>
      <c r="AA29" s="26">
        <f t="shared" si="14"/>
        <v>0.05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7.3538237311385452E-2</v>
      </c>
      <c r="AK29" s="85">
        <f>SUMPRODUCT(AJ13:AJ28,AR16:AR31)</f>
        <v>2.2649026126606714E-3</v>
      </c>
      <c r="AL29" s="85">
        <f>SUMPRODUCT(AK14:AK28,AS17:AS31)</f>
        <v>5.6799431874845923E-6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4.6296296296296294E-3</v>
      </c>
      <c r="AS29" s="85">
        <f>S14</f>
        <v>4.6296296296296294E-3</v>
      </c>
      <c r="AT29" s="85">
        <f>W14</f>
        <v>0</v>
      </c>
      <c r="AU29" s="99">
        <f>AA14</f>
        <v>0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8.3719135802469119E-2</v>
      </c>
      <c r="AK30" s="85">
        <f>SUMPRODUCT(AJ13:AJ29,AR15:AR31)</f>
        <v>3.8999985711019661E-3</v>
      </c>
      <c r="AL30" s="85">
        <f>SUMPRODUCT(AK14:AK29,AS16:AS31)</f>
        <v>1.4553591085369774E-5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9.0470679012345678E-2</v>
      </c>
      <c r="AK31" s="85">
        <f>SUMPRODUCT(AJ13:AJ30,AR14:AR31)</f>
        <v>6.3505586991312295E-3</v>
      </c>
      <c r="AL31" s="85">
        <f>SUMPRODUCT(AK14:AK30,AS15:AS31)</f>
        <v>3.4291898994902529E-5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216</v>
      </c>
      <c r="G32" s="14">
        <f>SUM(G12:G31)</f>
        <v>0.99999999999999989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216</v>
      </c>
      <c r="O32" s="33">
        <f>SUM(O12:O31)</f>
        <v>0.99999999999999989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81</v>
      </c>
      <c r="W32" s="51">
        <f>SUM(W12:W31)</f>
        <v>1</v>
      </c>
      <c r="Y32" s="22">
        <f>SUM(Y12:Y31)</f>
        <v>216</v>
      </c>
      <c r="Z32" s="23">
        <f>SUM(Z12:Z31)</f>
        <v>20</v>
      </c>
      <c r="AA32" s="24">
        <f>SUM(AA12:AA31)</f>
        <v>1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9.2849794238683156E-2</v>
      </c>
      <c r="AK32" s="85">
        <f>SUMPRODUCT(AJ13:AJ31,AR13:AR31)</f>
        <v>9.821590172991921E-3</v>
      </c>
      <c r="AL32" s="85">
        <f>SUMPRODUCT(AK14:AK31,AS14:AS31)</f>
        <v>7.5153127299173363E-5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9.0470679012345678E-2</v>
      </c>
      <c r="AK33" s="85">
        <f>SUMPRODUCT(AJ13:AJ32,AR12:AR31)</f>
        <v>1.4477416266575217E-2</v>
      </c>
      <c r="AL33" s="85">
        <f>SUMPRODUCT(AK14:AK32,AS13:AS31)</f>
        <v>1.5451062535634246E-4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8.3719135802469119E-2</v>
      </c>
      <c r="AK34" s="85">
        <f t="shared" ref="AK34:AN49" si="21">SUMPRODUCT(AJ14:AJ33,AR$12:AR$31)</f>
        <v>2.0397519433013257E-2</v>
      </c>
      <c r="AL34" s="85">
        <f t="shared" si="21"/>
        <v>2.9999140897108047E-4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7.3538237311385452E-2</v>
      </c>
      <c r="AK35" s="85">
        <f t="shared" si="21"/>
        <v>2.7532483615302548E-2</v>
      </c>
      <c r="AL35" s="85">
        <f t="shared" si="21"/>
        <v>5.5294090736318787E-4</v>
      </c>
      <c r="AM35" s="85">
        <f t="shared" si="21"/>
        <v>1.4178816604869855E-10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6.1213991769547324E-2</v>
      </c>
      <c r="AK36" s="85">
        <f t="shared" si="21"/>
        <v>3.5669760230909925E-2</v>
      </c>
      <c r="AL36" s="85">
        <f t="shared" si="21"/>
        <v>9.7163963756089562E-4</v>
      </c>
      <c r="AM36" s="85">
        <f t="shared" si="21"/>
        <v>1.8205600520652892E-9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4.8161008230452669E-2</v>
      </c>
      <c r="AK37" s="85">
        <f t="shared" si="21"/>
        <v>4.4421760688157279E-2</v>
      </c>
      <c r="AL37" s="85">
        <f t="shared" si="21"/>
        <v>1.6334035522052306E-3</v>
      </c>
      <c r="AM37" s="85">
        <f t="shared" si="21"/>
        <v>1.2573774565198586E-8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3.5708161865569271E-2</v>
      </c>
      <c r="AK38" s="85">
        <f t="shared" si="21"/>
        <v>5.3243221466493934E-2</v>
      </c>
      <c r="AL38" s="85">
        <f t="shared" si="21"/>
        <v>2.6344682723482E-3</v>
      </c>
      <c r="AM38" s="85">
        <f t="shared" si="21"/>
        <v>6.1978443143207099E-8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0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2.4884259259259259E-2</v>
      </c>
      <c r="AK39" s="85">
        <f t="shared" si="21"/>
        <v>6.1479230967078191E-2</v>
      </c>
      <c r="AL39" s="85">
        <f t="shared" si="21"/>
        <v>4.0864871295978756E-3</v>
      </c>
      <c r="AM39" s="85">
        <f t="shared" si="21"/>
        <v>2.4424429483548803E-7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0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1.6203703703703703E-2</v>
      </c>
      <c r="AK40" s="85">
        <f t="shared" si="21"/>
        <v>6.8439750514403291E-2</v>
      </c>
      <c r="AL40" s="85">
        <f t="shared" si="21"/>
        <v>6.1086879381953962E-3</v>
      </c>
      <c r="AM40" s="85">
        <f t="shared" si="21"/>
        <v>8.1772071123605419E-7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7.0894083024349275E-11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9.7736625514403298E-3</v>
      </c>
      <c r="AK41" s="85">
        <f t="shared" si="21"/>
        <v>7.3490905064014622E-2</v>
      </c>
      <c r="AL41" s="85">
        <f t="shared" si="21"/>
        <v>8.8152819336365651E-3</v>
      </c>
      <c r="AM41" s="85">
        <f t="shared" si="21"/>
        <v>2.412939666763468E-6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9.5281647584725415E-10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5.4012345679012334E-3</v>
      </c>
      <c r="AK42" s="85">
        <f t="shared" si="21"/>
        <v>7.6147762345679021E-2</v>
      </c>
      <c r="AL42" s="85">
        <f t="shared" si="21"/>
        <v>1.2298572786654584E-2</v>
      </c>
      <c r="AM42" s="85">
        <f t="shared" si="21"/>
        <v>6.4272235378276522E-6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6.8543235231261843E-9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2.7006172839506167E-3</v>
      </c>
      <c r="AK43" s="85">
        <f t="shared" si="21"/>
        <v>7.6147762345679021E-2</v>
      </c>
      <c r="AL43" s="85">
        <f t="shared" si="21"/>
        <v>1.6609270666187545E-2</v>
      </c>
      <c r="AM43" s="85">
        <f t="shared" si="21"/>
        <v>1.5709731791330862E-5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3.5041527357275356E-8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1.2002743484224965E-3</v>
      </c>
      <c r="AK44" s="85">
        <f t="shared" si="21"/>
        <v>7.3490905064014636E-2</v>
      </c>
      <c r="AL44" s="85">
        <f t="shared" si="21"/>
        <v>2.1736596818837842E-2</v>
      </c>
      <c r="AM44" s="85">
        <f t="shared" si="21"/>
        <v>3.565616771404318E-5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5.2545651803838009E-2</v>
      </c>
      <c r="C45" s="121"/>
      <c r="AC45" s="79">
        <v>43</v>
      </c>
      <c r="AD45" s="111">
        <f t="shared" si="22"/>
        <v>1.4269277454808921E-7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4.5010288065843612E-4</v>
      </c>
      <c r="AK45" s="85">
        <f t="shared" si="21"/>
        <v>6.8439750514403291E-2</v>
      </c>
      <c r="AL45" s="85">
        <f t="shared" si="21"/>
        <v>2.7591613091810751E-2</v>
      </c>
      <c r="AM45" s="85">
        <f t="shared" si="21"/>
        <v>7.5822497888035982E-5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4.9205909926841446E-7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1.2860082304526747E-4</v>
      </c>
      <c r="AK46" s="85">
        <f t="shared" si="21"/>
        <v>6.1479230967078177E-2</v>
      </c>
      <c r="AL46" s="85">
        <f t="shared" si="21"/>
        <v>3.3997497487961978E-2</v>
      </c>
      <c r="AM46" s="85">
        <f t="shared" si="21"/>
        <v>1.5211225016999549E-4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1.4915216131350338E-6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2.143347050754458E-5</v>
      </c>
      <c r="AK47" s="85">
        <f t="shared" si="21"/>
        <v>5.3243221466493934E-2</v>
      </c>
      <c r="AL47" s="85">
        <f t="shared" si="21"/>
        <v>4.0690032041862362E-2</v>
      </c>
      <c r="AM47" s="85">
        <f t="shared" si="21"/>
        <v>2.8947685229904031E-4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4.0723639903700486E-6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4.4421760688157279E-2</v>
      </c>
      <c r="AL48" s="85">
        <f t="shared" si="21"/>
        <v>4.7330345481083502E-2</v>
      </c>
      <c r="AM48" s="85">
        <f t="shared" si="21"/>
        <v>5.2488982016844548E-4</v>
      </c>
      <c r="AN48" s="99">
        <f t="shared" si="21"/>
        <v>0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1.0185859942590049E-5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3.5669760230909918E-2</v>
      </c>
      <c r="AL49" s="85">
        <f t="shared" si="21"/>
        <v>5.3530084323506755E-2</v>
      </c>
      <c r="AM49" s="85">
        <f t="shared" si="21"/>
        <v>9.1012794971726755E-4</v>
      </c>
      <c r="AN49" s="99">
        <f t="shared" si="21"/>
        <v>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2.362573390843317E-5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2.7532483615302545E-2</v>
      </c>
      <c r="AL50" s="85">
        <f t="shared" si="25"/>
        <v>5.888694789555661E-2</v>
      </c>
      <c r="AM50" s="85">
        <f t="shared" si="25"/>
        <v>1.5136520802377139E-3</v>
      </c>
      <c r="AN50" s="99">
        <f t="shared" si="25"/>
        <v>7.0894083024349275E-11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5.1285920203821956E-5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2.0397519433013253E-2</v>
      </c>
      <c r="AL51" s="85">
        <f t="shared" si="25"/>
        <v>6.3026342473958788E-2</v>
      </c>
      <c r="AM51" s="85">
        <f t="shared" si="25"/>
        <v>2.420686319930805E-3</v>
      </c>
      <c r="AN51" s="99">
        <f t="shared" si="25"/>
        <v>9.5281647584725415E-10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4.4161255503890121E-3</v>
      </c>
      <c r="C52" s="121"/>
      <c r="AC52" s="79">
        <v>50</v>
      </c>
      <c r="AD52" s="111">
        <f t="shared" si="22"/>
        <v>1.0493678619808156E-4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1.4477416266575213E-2</v>
      </c>
      <c r="AL52" s="85">
        <f t="shared" si="25"/>
        <v>6.5643366190931834E-2</v>
      </c>
      <c r="AM52" s="85">
        <f t="shared" si="25"/>
        <v>3.7305325893844639E-3</v>
      </c>
      <c r="AN52" s="99">
        <f t="shared" si="25"/>
        <v>6.8543235231261843E-9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2.0352828426942635E-4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9.8215901729919192E-3</v>
      </c>
      <c r="AL53" s="85">
        <f t="shared" si="25"/>
        <v>6.6538796095780145E-2</v>
      </c>
      <c r="AM53" s="85">
        <f t="shared" si="25"/>
        <v>5.5503057511573431E-3</v>
      </c>
      <c r="AN53" s="99">
        <f t="shared" si="25"/>
        <v>3.5041527357275356E-8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3.7589592819383592E-4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6.3505586991312287E-3</v>
      </c>
      <c r="AL54" s="85">
        <f t="shared" si="25"/>
        <v>6.5643366190931821E-2</v>
      </c>
      <c r="AM54" s="85">
        <f t="shared" si="25"/>
        <v>7.9846801304926905E-3</v>
      </c>
      <c r="AN54" s="99">
        <f t="shared" si="25"/>
        <v>1.4269277454808921E-7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6.6355806126252323E-4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3.8999985711019661E-3</v>
      </c>
      <c r="AL55" s="85">
        <f t="shared" si="25"/>
        <v>6.302634247395876E-2</v>
      </c>
      <c r="AM55" s="85">
        <f t="shared" si="25"/>
        <v>1.1121896724787337E-2</v>
      </c>
      <c r="AN55" s="99">
        <f t="shared" si="25"/>
        <v>4.9205909926841446E-7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1.1230717406742561E-3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2.2649026126606714E-3</v>
      </c>
      <c r="AL56" s="85">
        <f t="shared" si="25"/>
        <v>5.888694789555661E-2</v>
      </c>
      <c r="AM56" s="85">
        <f t="shared" si="25"/>
        <v>1.5017124356634361E-2</v>
      </c>
      <c r="AN56" s="99">
        <f t="shared" si="25"/>
        <v>1.4915216131350338E-6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1.827202467502729E-3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1.2368898605395516E-3</v>
      </c>
      <c r="AL57" s="85">
        <f t="shared" si="25"/>
        <v>5.3530084323506755E-2</v>
      </c>
      <c r="AM57" s="85">
        <f t="shared" si="25"/>
        <v>1.9675159146866985E-2</v>
      </c>
      <c r="AN57" s="99">
        <f t="shared" si="25"/>
        <v>4.0723639903700486E-6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2.8640264001929937E-3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6.305012574302697E-4</v>
      </c>
      <c r="AL58" s="85">
        <f t="shared" si="25"/>
        <v>4.7330345481083495E-2</v>
      </c>
      <c r="AM58" s="85">
        <f t="shared" si="25"/>
        <v>2.5035172117661118E-2</v>
      </c>
      <c r="AN58" s="99">
        <f t="shared" si="25"/>
        <v>1.0185859942590049E-5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4.3330982043955166E-3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2.9709171620179848E-4</v>
      </c>
      <c r="AL59" s="85">
        <f t="shared" si="25"/>
        <v>4.0690032041862355E-2</v>
      </c>
      <c r="AM59" s="85">
        <f t="shared" si="25"/>
        <v>3.0960556014197851E-2</v>
      </c>
      <c r="AN59" s="99">
        <f t="shared" si="25"/>
        <v>2.362573390843317E-5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6.3380459949977583E-3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1.2770776177411979E-4</v>
      </c>
      <c r="AL60" s="85">
        <f t="shared" si="25"/>
        <v>3.3997497487961985E-2</v>
      </c>
      <c r="AM60" s="85">
        <f t="shared" si="25"/>
        <v>3.723671443014788E-2</v>
      </c>
      <c r="AN60" s="99">
        <f t="shared" si="25"/>
        <v>5.1285920203821956E-5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8.9754248936842994E-3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4.9118369913122987E-5</v>
      </c>
      <c r="AL61" s="85">
        <f t="shared" si="25"/>
        <v>2.7591613091810751E-2</v>
      </c>
      <c r="AM61" s="85">
        <f t="shared" si="25"/>
        <v>4.3578809362611645E-2</v>
      </c>
      <c r="AN61" s="99">
        <f t="shared" si="25"/>
        <v>1.0493678619808156E-4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1.2320348502885152E-2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1.6372789971040997E-5</v>
      </c>
      <c r="AL62" s="85">
        <f t="shared" si="25"/>
        <v>2.1736596818837842E-2</v>
      </c>
      <c r="AM62" s="85">
        <f t="shared" si="25"/>
        <v>4.9650091257277471E-2</v>
      </c>
      <c r="AN62" s="99">
        <f t="shared" si="25"/>
        <v>2.0352828426942635E-4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1.6410235395666536E-2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4.4653063557384532E-6</v>
      </c>
      <c r="AL63" s="85">
        <f t="shared" si="25"/>
        <v>1.6609270666187538E-2</v>
      </c>
      <c r="AM63" s="85">
        <f t="shared" si="25"/>
        <v>5.508967265587611E-2</v>
      </c>
      <c r="AN63" s="99">
        <f t="shared" si="25"/>
        <v>3.7589592819383592E-4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2.1228797292625175E-2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8.9306127114769076E-7</v>
      </c>
      <c r="AL64" s="85">
        <f t="shared" si="25"/>
        <v>1.2298572786654584E-2</v>
      </c>
      <c r="AM64" s="85">
        <f t="shared" si="25"/>
        <v>5.9546815739443176E-2</v>
      </c>
      <c r="AN64" s="99">
        <f t="shared" si="25"/>
        <v>6.6355806126252323E-4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2.6692959732259026E-2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9.9229030127521205E-8</v>
      </c>
      <c r="AL65" s="85">
        <f t="shared" si="25"/>
        <v>8.8152819336365634E-3</v>
      </c>
      <c r="AM65" s="85">
        <f t="shared" si="25"/>
        <v>6.2717367690063863E-2</v>
      </c>
      <c r="AN65" s="99">
        <f t="shared" si="25"/>
        <v>1.1230717406742561E-3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3.2645557794325812E-2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6.1086879381953953E-3</v>
      </c>
      <c r="AM66" s="85">
        <f t="shared" si="26"/>
        <v>6.4377223163125774E-2</v>
      </c>
      <c r="AN66" s="99">
        <f t="shared" si="26"/>
        <v>1.827202467502729E-3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3.8856261018362918E-2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4.0864871295978756E-3</v>
      </c>
      <c r="AM67" s="85">
        <f t="shared" si="26"/>
        <v>6.440782516121589E-2</v>
      </c>
      <c r="AN67" s="99">
        <f t="shared" si="26"/>
        <v>2.8640264001929937E-3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4.5032223402654302E-2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2.6344682723482E-3</v>
      </c>
      <c r="AM68" s="85">
        <f t="shared" si="26"/>
        <v>6.2809771797862374E-2</v>
      </c>
      <c r="AN68" s="99">
        <f t="shared" si="26"/>
        <v>4.3330982043955166E-3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5.0838520831020438E-2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1.6334035522052304E-3</v>
      </c>
      <c r="AM69" s="85">
        <f t="shared" si="26"/>
        <v>5.9702420130055459E-2</v>
      </c>
      <c r="AN69" s="99">
        <f t="shared" si="26"/>
        <v>6.3380459949977583E-3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5.5926763823206625E-2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9.7163963756089562E-4</v>
      </c>
      <c r="AM70" s="85">
        <f t="shared" si="26"/>
        <v>5.5309604970586776E-2</v>
      </c>
      <c r="AN70" s="99">
        <f t="shared" si="26"/>
        <v>8.9754248936842994E-3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5.9968684028110175E-2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5.5294090736318776E-4</v>
      </c>
      <c r="AM71" s="85">
        <f t="shared" si="26"/>
        <v>4.9933774684812443E-2</v>
      </c>
      <c r="AN71" s="99">
        <f t="shared" si="26"/>
        <v>1.2320348502885152E-2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6.2690327882292327E-2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2.9999140897108047E-4</v>
      </c>
      <c r="AM72" s="85">
        <f t="shared" si="26"/>
        <v>4.3922570574267003E-2</v>
      </c>
      <c r="AN72" s="99">
        <f t="shared" si="26"/>
        <v>1.6410235395666536E-2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6.3902025470027407E-2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1.5451062535634243E-4</v>
      </c>
      <c r="AM73" s="85">
        <f t="shared" si="26"/>
        <v>3.7632832124480368E-2</v>
      </c>
      <c r="AN73" s="99">
        <f t="shared" si="26"/>
        <v>2.1228797292625175E-2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6.3519685306268003E-2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7.5153127299173376E-5</v>
      </c>
      <c r="AM74" s="85">
        <f t="shared" si="26"/>
        <v>3.1397047554192627E-2</v>
      </c>
      <c r="AN74" s="99">
        <f t="shared" si="26"/>
        <v>2.6692959732259026E-2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6.157417653672511E-2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3.4291898994902529E-5</v>
      </c>
      <c r="AM75" s="85">
        <f t="shared" si="26"/>
        <v>2.5496429433641922E-2</v>
      </c>
      <c r="AN75" s="99">
        <f t="shared" si="26"/>
        <v>3.2645557794325812E-2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5.820738555205017E-2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1.4553591085369775E-5</v>
      </c>
      <c r="AM76" s="85">
        <f t="shared" si="26"/>
        <v>2.0143327325820005E-2</v>
      </c>
      <c r="AN76" s="99">
        <f t="shared" si="26"/>
        <v>3.8856261018362918E-2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5.3655620442983692E-2</v>
      </c>
      <c r="AE77" s="112">
        <f t="shared" si="28"/>
        <v>5.3655620442983692E-2</v>
      </c>
      <c r="AF77" s="104">
        <f t="shared" si="29"/>
        <v>0.17691431410306313</v>
      </c>
      <c r="AI77" s="90">
        <v>66</v>
      </c>
      <c r="AJ77" s="98"/>
      <c r="AK77" s="85"/>
      <c r="AL77" s="85">
        <f>SUMPRODUCT(AK57:AK71,AS12:AS26)</f>
        <v>5.6799431874845932E-6</v>
      </c>
      <c r="AM77" s="85">
        <f t="shared" si="26"/>
        <v>1.5473942075289687E-2</v>
      </c>
      <c r="AN77" s="99">
        <f t="shared" si="26"/>
        <v>4.5032223402654302E-2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4.8222979444668024E-2</v>
      </c>
      <c r="AE78" s="112">
        <f t="shared" si="28"/>
        <v>4.8222979444668024E-2</v>
      </c>
      <c r="AF78" s="104">
        <f t="shared" si="29"/>
        <v>0.15900170871242178</v>
      </c>
      <c r="AI78" s="90">
        <v>67</v>
      </c>
      <c r="AJ78" s="98"/>
      <c r="AK78" s="85"/>
      <c r="AL78" s="85">
        <f>SUMPRODUCT(AK58:AK71,AS12:AS25)</f>
        <v>2.0066314981343175E-6</v>
      </c>
      <c r="AM78" s="85">
        <f t="shared" si="26"/>
        <v>1.1550633767893434E-2</v>
      </c>
      <c r="AN78" s="99">
        <f t="shared" si="26"/>
        <v>5.0838520831020438E-2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4.2248733685771492E-2</v>
      </c>
      <c r="AE79" s="112">
        <f t="shared" si="28"/>
        <v>4.2248733685771492E-2</v>
      </c>
      <c r="AF79" s="104">
        <f t="shared" si="29"/>
        <v>0.13930331398709297</v>
      </c>
      <c r="AI79" s="90">
        <v>68</v>
      </c>
      <c r="AJ79" s="98"/>
      <c r="AK79" s="85"/>
      <c r="AL79" s="85">
        <f>SUMPRODUCT(AK59:AK71,AS12:AS24)</f>
        <v>6.2707234316697406E-7</v>
      </c>
      <c r="AM79" s="85">
        <f t="shared" si="26"/>
        <v>8.3718099920814058E-3</v>
      </c>
      <c r="AN79" s="99">
        <f t="shared" si="26"/>
        <v>5.5926763823206625E-2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3.6073447734821101E-2</v>
      </c>
      <c r="AE80" s="112">
        <f t="shared" si="28"/>
        <v>3.6073447734821101E-2</v>
      </c>
      <c r="AF80" s="104">
        <f t="shared" si="29"/>
        <v>0.11894204578475069</v>
      </c>
      <c r="AI80" s="90">
        <v>69</v>
      </c>
      <c r="AJ80" s="98"/>
      <c r="AK80" s="85"/>
      <c r="AL80" s="85">
        <f>SUMPRODUCT(AK60:AK71,AS12:AS23)</f>
        <v>1.6721929151119313E-7</v>
      </c>
      <c r="AM80" s="85">
        <f t="shared" si="26"/>
        <v>5.8866286478627752E-3</v>
      </c>
      <c r="AN80" s="99">
        <f t="shared" si="26"/>
        <v>5.9968684028110175E-2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3.0008382330464153E-2</v>
      </c>
      <c r="AE81" s="112">
        <f t="shared" si="28"/>
        <v>3.0008382330464153E-2</v>
      </c>
      <c r="AF81" s="104">
        <f t="shared" si="29"/>
        <v>9.8944198827744009E-2</v>
      </c>
      <c r="AI81" s="90">
        <v>70</v>
      </c>
      <c r="AJ81" s="98"/>
      <c r="AK81" s="85"/>
      <c r="AL81" s="85">
        <f>SUMPRODUCT(AK61:AK71,AS12:AS22)</f>
        <v>3.5832705323827097E-8</v>
      </c>
      <c r="AM81" s="85">
        <f t="shared" si="26"/>
        <v>4.011602339238713E-3</v>
      </c>
      <c r="AN81" s="99">
        <f t="shared" si="26"/>
        <v>6.2690327882292327E-2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2.4311791232355492E-2</v>
      </c>
      <c r="AE82" s="112">
        <f t="shared" si="28"/>
        <v>2.4311791232355492E-2</v>
      </c>
      <c r="AF82" s="104">
        <f t="shared" si="29"/>
        <v>8.0161292237027365E-2</v>
      </c>
      <c r="AI82" s="90">
        <v>71</v>
      </c>
      <c r="AJ82" s="98"/>
      <c r="AK82" s="85"/>
      <c r="AL82" s="85">
        <f>SUMPRODUCT(AK62:AK71,AS12:AS21)</f>
        <v>5.5127238959733997E-9</v>
      </c>
      <c r="AM82" s="85">
        <f t="shared" ref="AM82:AN97" si="30">SUMPRODUCT(AL62:AL81,AT$12:AT$31)</f>
        <v>2.6465544090527233E-3</v>
      </c>
      <c r="AN82" s="99">
        <f t="shared" si="30"/>
        <v>6.3902025470027407E-2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1.9174286028146765E-2</v>
      </c>
      <c r="AE83" s="112">
        <f t="shared" si="28"/>
        <v>1.9174286028146765E-2</v>
      </c>
      <c r="AF83" s="104">
        <f t="shared" si="29"/>
        <v>6.322181410035517E-2</v>
      </c>
      <c r="AI83" s="90">
        <v>72</v>
      </c>
      <c r="AJ83" s="98"/>
      <c r="AK83" s="85"/>
      <c r="AL83" s="85">
        <f>SUMPRODUCT(AK63:AK71,AS12:AS20)</f>
        <v>4.5939365799778334E-10</v>
      </c>
      <c r="AM83" s="85">
        <f t="shared" si="30"/>
        <v>1.688073575373197E-3</v>
      </c>
      <c r="AN83" s="99">
        <f t="shared" si="30"/>
        <v>6.3519685306268003E-2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1.471382007708872E-2</v>
      </c>
      <c r="AE84" s="112">
        <f t="shared" si="28"/>
        <v>1.471382007708872E-2</v>
      </c>
      <c r="AF84" s="104">
        <f t="shared" si="29"/>
        <v>4.8514682437418806E-2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1.0394460904376284E-3</v>
      </c>
      <c r="AN84" s="99">
        <f t="shared" si="30"/>
        <v>6.157417653672511E-2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1.0979352803993186E-2</v>
      </c>
      <c r="AE85" s="112">
        <f t="shared" si="28"/>
        <v>1.0979352803993186E-2</v>
      </c>
      <c r="AF85" s="104">
        <f t="shared" si="29"/>
        <v>3.6201327178353351E-2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6.1683220331150478E-4</v>
      </c>
      <c r="AN85" s="99">
        <f t="shared" si="30"/>
        <v>5.820738555205017E-2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7.961149490504308E-3</v>
      </c>
      <c r="AE86" s="112">
        <f t="shared" si="28"/>
        <v>7.961149490504308E-3</v>
      </c>
      <c r="AF86" s="104">
        <f t="shared" si="29"/>
        <v>2.6249650827934762E-2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3.5206602811715894E-4</v>
      </c>
      <c r="AN86" s="99">
        <f t="shared" si="30"/>
        <v>5.3655620442983692E-2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5.6050929511850716E-3</v>
      </c>
      <c r="AE87" s="112">
        <f t="shared" si="28"/>
        <v>5.6050929511850716E-3</v>
      </c>
      <c r="AF87" s="104">
        <f t="shared" si="29"/>
        <v>1.8481217191338821E-2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1.9282783367010104E-4</v>
      </c>
      <c r="AN87" s="99">
        <f t="shared" si="30"/>
        <v>4.8222979444668024E-2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3.8283427030814622E-3</v>
      </c>
      <c r="AE88" s="112">
        <f t="shared" si="28"/>
        <v>3.8283427030814622E-3</v>
      </c>
      <c r="AF88" s="104">
        <f t="shared" si="29"/>
        <v>1.2622883080568116E-2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1.010714028710514E-4</v>
      </c>
      <c r="AN88" s="99">
        <f t="shared" si="30"/>
        <v>4.2248733685771492E-2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2.5340748936813614E-3</v>
      </c>
      <c r="AE89" s="112">
        <f t="shared" si="28"/>
        <v>2.5340748936813614E-3</v>
      </c>
      <c r="AF89" s="104">
        <f t="shared" si="29"/>
        <v>8.3553990802850697E-3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5.0537193047032537E-5</v>
      </c>
      <c r="AN89" s="99">
        <f t="shared" si="30"/>
        <v>3.6073447734821101E-2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1.6237083961506173E-3</v>
      </c>
      <c r="AE90" s="112">
        <f t="shared" si="28"/>
        <v>1.6237083961506173E-3</v>
      </c>
      <c r="AF90" s="104">
        <f t="shared" si="29"/>
        <v>5.3537216574286121E-3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2.4013697524138941E-5</v>
      </c>
      <c r="AN90" s="99">
        <f t="shared" si="30"/>
        <v>3.0008382330464153E-2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1.0057886855456566E-3</v>
      </c>
      <c r="AE91" s="112">
        <f t="shared" si="28"/>
        <v>1.0057886855456566E-3</v>
      </c>
      <c r="AF91" s="104">
        <f t="shared" si="29"/>
        <v>3.3163052438283658E-3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1.0793488023817772E-5</v>
      </c>
      <c r="AN91" s="99">
        <f t="shared" si="30"/>
        <v>2.4311791232355492E-2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6.01403267386335E-4</v>
      </c>
      <c r="AE92" s="112">
        <f t="shared" si="28"/>
        <v>6.01403267386335E-4</v>
      </c>
      <c r="AF92" s="104">
        <f t="shared" si="29"/>
        <v>1.9829580884644783E-3</v>
      </c>
      <c r="AI92" s="90">
        <v>81</v>
      </c>
      <c r="AJ92" s="98"/>
      <c r="AK92" s="85"/>
      <c r="AL92" s="85"/>
      <c r="AM92" s="85">
        <f>SUMPRODUCT(AL72:AL91,AT12:AT31)</f>
        <v>4.5629416868795876E-6</v>
      </c>
      <c r="AN92" s="99">
        <f t="shared" si="30"/>
        <v>1.9174286028146765E-2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3.4653086028880531E-4</v>
      </c>
      <c r="AE93" s="112">
        <f t="shared" si="28"/>
        <v>3.4653086028880531E-4</v>
      </c>
      <c r="AF93" s="104">
        <f t="shared" si="29"/>
        <v>1.1425880263314547E-3</v>
      </c>
      <c r="AI93" s="90">
        <v>82</v>
      </c>
      <c r="AJ93" s="98"/>
      <c r="AK93" s="85"/>
      <c r="AL93" s="85"/>
      <c r="AM93" s="85">
        <f>SUMPRODUCT(AL73:AL91,AT12:AT30)</f>
        <v>1.8013846204888633E-6</v>
      </c>
      <c r="AN93" s="99">
        <f t="shared" si="30"/>
        <v>1.471382007708872E-2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1.920355659197051E-4</v>
      </c>
      <c r="AE94" s="112">
        <f t="shared" si="28"/>
        <v>1.920355659197051E-4</v>
      </c>
      <c r="AF94" s="104">
        <f t="shared" si="29"/>
        <v>6.3318325550218858E-4</v>
      </c>
      <c r="AI94" s="90">
        <v>83</v>
      </c>
      <c r="AJ94" s="98"/>
      <c r="AK94" s="85"/>
      <c r="AL94" s="85"/>
      <c r="AM94" s="85">
        <f>SUMPRODUCT(AL74:AL91,AT12:AT29)</f>
        <v>6.5805589321193567E-7</v>
      </c>
      <c r="AN94" s="99">
        <f t="shared" si="30"/>
        <v>1.0979352803993186E-2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1.0211749384120478E-4</v>
      </c>
      <c r="AE95" s="112">
        <f t="shared" si="28"/>
        <v>1.0211749384120478E-4</v>
      </c>
      <c r="AF95" s="104">
        <f t="shared" si="29"/>
        <v>3.3670370842208639E-4</v>
      </c>
      <c r="AI95" s="90">
        <v>84</v>
      </c>
      <c r="AJ95" s="98"/>
      <c r="AK95" s="85"/>
      <c r="AL95" s="85"/>
      <c r="AM95" s="85">
        <f>SUMPRODUCT(AL75:AL91,AT12:AT28)</f>
        <v>2.1974329974227298E-7</v>
      </c>
      <c r="AN95" s="99">
        <f t="shared" si="30"/>
        <v>7.961149490504308E-3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5.1970108790341995E-5</v>
      </c>
      <c r="AE96" s="112">
        <f t="shared" si="28"/>
        <v>5.1970108790341995E-5</v>
      </c>
      <c r="AF96" s="104">
        <f t="shared" si="29"/>
        <v>1.7135681359374194E-4</v>
      </c>
      <c r="AI96" s="90">
        <v>85</v>
      </c>
      <c r="AJ96" s="98"/>
      <c r="AK96" s="85"/>
      <c r="AL96" s="85"/>
      <c r="AM96" s="85">
        <f>SUMPRODUCT(AL76:AL91,AT12:AT27)</f>
        <v>6.5948511792570651E-8</v>
      </c>
      <c r="AN96" s="99">
        <f t="shared" si="30"/>
        <v>5.6050929511850716E-3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2.523500236975802E-5</v>
      </c>
      <c r="AE97" s="112">
        <f t="shared" si="28"/>
        <v>2.523500236975802E-5</v>
      </c>
      <c r="AF97" s="104">
        <f t="shared" si="29"/>
        <v>8.3205321246428846E-5</v>
      </c>
      <c r="AI97" s="90">
        <v>86</v>
      </c>
      <c r="AJ97" s="98"/>
      <c r="AK97" s="85"/>
      <c r="AL97" s="85"/>
      <c r="AM97" s="85">
        <f>SUMPRODUCT(AL77:AL91,AT12:AT26)</f>
        <v>1.7354871524360703E-8</v>
      </c>
      <c r="AN97" s="99">
        <f t="shared" si="30"/>
        <v>3.8283427030814622E-3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1.1648431531557594E-5</v>
      </c>
      <c r="AE98" s="112">
        <f t="shared" si="28"/>
        <v>1.1648431531557594E-5</v>
      </c>
      <c r="AF98" s="104">
        <f t="shared" si="29"/>
        <v>3.8407426058409941E-5</v>
      </c>
      <c r="AI98" s="90">
        <v>87</v>
      </c>
      <c r="AJ98" s="98"/>
      <c r="AK98" s="85"/>
      <c r="AL98" s="85"/>
      <c r="AM98" s="85">
        <f>SUMPRODUCT(AL78:AL91,AT12:AT25)</f>
        <v>3.8566381165246002E-9</v>
      </c>
      <c r="AN98" s="99">
        <f t="shared" ref="AN98:AN111" si="31">SUMPRODUCT(AM78:AM97,AU$12:AU$31)</f>
        <v>2.5340748936813614E-3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5.0892828960879207E-6</v>
      </c>
      <c r="AE99" s="112">
        <f t="shared" si="28"/>
        <v>5.0892828960879207E-6</v>
      </c>
      <c r="AF99" s="104">
        <f t="shared" si="29"/>
        <v>1.6780478641461357E-5</v>
      </c>
      <c r="AI99" s="90">
        <v>88</v>
      </c>
      <c r="AJ99" s="98"/>
      <c r="AK99" s="85"/>
      <c r="AL99" s="85"/>
      <c r="AM99" s="85">
        <f>SUMPRODUCT(AL79:AL91,AT12:AT24)</f>
        <v>6.80583197033753E-10</v>
      </c>
      <c r="AN99" s="99">
        <f t="shared" si="31"/>
        <v>1.6237083961506173E-3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2.0935589869754536E-6</v>
      </c>
      <c r="AE100" s="112">
        <f t="shared" si="28"/>
        <v>2.0935589869754536E-6</v>
      </c>
      <c r="AF100" s="104">
        <f t="shared" si="29"/>
        <v>6.9029218031062594E-6</v>
      </c>
      <c r="AI100" s="90">
        <v>89</v>
      </c>
      <c r="AJ100" s="98"/>
      <c r="AK100" s="85"/>
      <c r="AL100" s="85"/>
      <c r="AM100" s="85">
        <f>SUMPRODUCT(AL80:AL91,AT12:AT23)</f>
        <v>8.5072899629219124E-11</v>
      </c>
      <c r="AN100" s="99">
        <f t="shared" si="31"/>
        <v>1.0057886855456566E-3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8.0564319525202613E-7</v>
      </c>
      <c r="AE101" s="112">
        <f t="shared" si="28"/>
        <v>8.0564319525202613E-7</v>
      </c>
      <c r="AF101" s="104">
        <f t="shared" si="29"/>
        <v>2.6563817941732584E-6</v>
      </c>
      <c r="AI101" s="90">
        <v>90</v>
      </c>
      <c r="AJ101" s="98"/>
      <c r="AK101" s="85"/>
      <c r="AL101" s="85"/>
      <c r="AM101" s="85">
        <f>SUMPRODUCT(AL81:AL91,AT12:AT22)</f>
        <v>5.6715266419479418E-12</v>
      </c>
      <c r="AN101" s="99">
        <f t="shared" si="31"/>
        <v>6.01403267386335E-4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2.8767486082520076E-7</v>
      </c>
      <c r="AE102" s="112">
        <f t="shared" si="28"/>
        <v>2.8767486082520076E-7</v>
      </c>
      <c r="AF102" s="104">
        <f t="shared" si="29"/>
        <v>9.4852692536965518E-7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3.4653086028880531E-4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9.4326278921889269E-8</v>
      </c>
      <c r="AE103" s="112">
        <f t="shared" si="28"/>
        <v>9.4326278921889269E-8</v>
      </c>
      <c r="AF103" s="104">
        <f t="shared" si="29"/>
        <v>3.1101436903694276E-7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1.920355659197051E-4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2.8014222271569758E-8</v>
      </c>
      <c r="AE104" s="112">
        <f t="shared" ref="AE104:AE122" si="33">IF($AE$4&gt;AC104,0,AD104)</f>
        <v>2.8014222271569758E-8</v>
      </c>
      <c r="AF104" s="104">
        <f t="shared" ref="AF104:AF122" si="34">AE104/$AE$123</f>
        <v>9.2369017027248038E-8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1.0211749384120478E-4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7.3979393517568936E-9</v>
      </c>
      <c r="AE105" s="112">
        <f t="shared" si="33"/>
        <v>7.3979393517568936E-9</v>
      </c>
      <c r="AF105" s="104">
        <f t="shared" si="34"/>
        <v>2.4392623836731284E-8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5.1970108790341995E-5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1.6929507026214607E-9</v>
      </c>
      <c r="AE106" s="112">
        <f t="shared" si="33"/>
        <v>1.6929507026214607E-9</v>
      </c>
      <c r="AF106" s="104">
        <f t="shared" si="34"/>
        <v>5.5820286838886004E-9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2.523500236975802E-5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3.2327701859103271E-10</v>
      </c>
      <c r="AE107" s="112">
        <f t="shared" si="33"/>
        <v>3.2327701859103271E-10</v>
      </c>
      <c r="AF107" s="104">
        <f t="shared" si="34"/>
        <v>1.0659150250641549E-9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1.1648431531557594E-5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4.8491552788654905E-11</v>
      </c>
      <c r="AE108" s="112">
        <f t="shared" si="33"/>
        <v>4.8491552788654905E-11</v>
      </c>
      <c r="AF108" s="104">
        <f t="shared" si="34"/>
        <v>1.5988725375962321E-10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5.0892828960879207E-6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5.1043739777531473E-12</v>
      </c>
      <c r="AE109" s="112">
        <f t="shared" si="33"/>
        <v>5.1043739777531473E-12</v>
      </c>
      <c r="AF109" s="104">
        <f t="shared" si="34"/>
        <v>1.6830237237855074E-11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2.0935589869754536E-6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2.835763320973971E-13</v>
      </c>
      <c r="AE110" s="112">
        <f t="shared" si="33"/>
        <v>2.835763320973971E-13</v>
      </c>
      <c r="AF110" s="104">
        <f t="shared" si="34"/>
        <v>9.3501317988083745E-13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8.0564319525202613E-7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2.8767486082520076E-7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9.4326278921889269E-8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2.8014222271569758E-8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7.3979393517568936E-9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1.6929507026214607E-9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3.2327701859103271E-10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4.8491552788654905E-11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5.1043739777531473E-12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2.835763320973971E-13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0.30328591959905571</v>
      </c>
      <c r="AF123" s="105">
        <f>SUM(AF8:AF122)</f>
        <v>1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0.99999999999999989</v>
      </c>
      <c r="AK132" s="93">
        <f t="shared" ref="AK132:AN132" si="35">SUM(AK12:AK131)</f>
        <v>1.0000000000000002</v>
      </c>
      <c r="AL132" s="93">
        <f t="shared" si="35"/>
        <v>1.0000000000000004</v>
      </c>
      <c r="AM132" s="93">
        <f t="shared" si="35"/>
        <v>1</v>
      </c>
      <c r="AN132" s="93">
        <f t="shared" si="35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12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14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0</v>
      </c>
      <c r="W5" s="46"/>
      <c r="Y5" s="20" t="s">
        <v>4</v>
      </c>
      <c r="Z5" s="8">
        <v>14</v>
      </c>
      <c r="AA5" s="19"/>
      <c r="AC5" s="54"/>
      <c r="AD5" s="82" t="s">
        <v>7</v>
      </c>
      <c r="AE5" s="83">
        <f>SUMPRODUCT(AC8:AC122,AF8:AF122)</f>
        <v>79.185104530937821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13.555555555555554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15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15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0</v>
      </c>
      <c r="G14" s="17">
        <f t="shared" si="4"/>
        <v>0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0</v>
      </c>
      <c r="O14" s="35">
        <f t="shared" si="8"/>
        <v>0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0</v>
      </c>
      <c r="AA14" s="26">
        <f t="shared" si="14"/>
        <v>0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2.8571428571428571E-2</v>
      </c>
      <c r="AS14" s="85">
        <f>S29</f>
        <v>4.6296296296296294E-3</v>
      </c>
      <c r="AT14" s="85">
        <f>W29</f>
        <v>4.6296296296296294E-3</v>
      </c>
      <c r="AU14" s="99">
        <f>AA29</f>
        <v>2.8571428571428571E-2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0</v>
      </c>
      <c r="G15" s="17">
        <f t="shared" si="4"/>
        <v>0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0</v>
      </c>
      <c r="O15" s="35">
        <f t="shared" si="8"/>
        <v>0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0</v>
      </c>
      <c r="AA15" s="26">
        <f t="shared" si="14"/>
        <v>0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8.5714285714285715E-2</v>
      </c>
      <c r="AS15" s="85">
        <f>S28</f>
        <v>1.3888888888888888E-2</v>
      </c>
      <c r="AT15" s="85">
        <f>W28</f>
        <v>1.3888888888888888E-2</v>
      </c>
      <c r="AU15" s="99">
        <f>AA28</f>
        <v>8.5714285714285715E-2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0</v>
      </c>
      <c r="G16" s="17">
        <f t="shared" si="4"/>
        <v>0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0</v>
      </c>
      <c r="O16" s="35">
        <f t="shared" si="8"/>
        <v>0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0</v>
      </c>
      <c r="AA16" s="26">
        <f t="shared" si="14"/>
        <v>0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0.17142857142857143</v>
      </c>
      <c r="AS16" s="85">
        <f>S27</f>
        <v>2.7777777777777776E-2</v>
      </c>
      <c r="AT16" s="85">
        <f>W27</f>
        <v>2.7777777777777776E-2</v>
      </c>
      <c r="AU16" s="99">
        <f>AA27</f>
        <v>0.17142857142857143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0</v>
      </c>
      <c r="G17" s="17">
        <f t="shared" si="4"/>
        <v>0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0</v>
      </c>
      <c r="O17" s="35">
        <f t="shared" si="8"/>
        <v>0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0</v>
      </c>
      <c r="AA17" s="26">
        <f t="shared" si="14"/>
        <v>0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0.2857142857142857</v>
      </c>
      <c r="AS17" s="85">
        <f>S26</f>
        <v>4.6296296296296294E-2</v>
      </c>
      <c r="AT17" s="85">
        <f>W26</f>
        <v>4.6296296296296294E-2</v>
      </c>
      <c r="AU17" s="99">
        <f>AA26</f>
        <v>0.2857142857142857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0</v>
      </c>
      <c r="G18" s="17">
        <f t="shared" si="4"/>
        <v>0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0</v>
      </c>
      <c r="O18" s="35">
        <f t="shared" si="8"/>
        <v>0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0</v>
      </c>
      <c r="AA18" s="26">
        <f t="shared" si="14"/>
        <v>0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0.42857142857142855</v>
      </c>
      <c r="AS18" s="85">
        <f>S25</f>
        <v>6.9444444444444448E-2</v>
      </c>
      <c r="AT18" s="85">
        <f>W25</f>
        <v>6.9444444444444448E-2</v>
      </c>
      <c r="AU18" s="99">
        <f>AA25</f>
        <v>0.42857142857142855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0</v>
      </c>
      <c r="G19" s="17">
        <f t="shared" si="4"/>
        <v>0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0</v>
      </c>
      <c r="O19" s="35">
        <f t="shared" si="8"/>
        <v>0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0</v>
      </c>
      <c r="AA19" s="26">
        <f t="shared" si="14"/>
        <v>0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0</v>
      </c>
      <c r="AS19" s="85">
        <f>S24</f>
        <v>9.7222222222222224E-2</v>
      </c>
      <c r="AT19" s="85">
        <f>W24</f>
        <v>9.7222222222222224E-2</v>
      </c>
      <c r="AU19" s="99">
        <f>AA24</f>
        <v>0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0</v>
      </c>
      <c r="G20" s="17">
        <f t="shared" si="4"/>
        <v>0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0</v>
      </c>
      <c r="O20" s="35">
        <f t="shared" si="8"/>
        <v>0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0</v>
      </c>
      <c r="AA20" s="26">
        <f t="shared" si="14"/>
        <v>0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</v>
      </c>
      <c r="AS20" s="85">
        <f>S23</f>
        <v>0.11574074074074074</v>
      </c>
      <c r="AT20" s="85">
        <f>W23</f>
        <v>0.11574074074074074</v>
      </c>
      <c r="AU20" s="99">
        <f>AA23</f>
        <v>0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0</v>
      </c>
      <c r="G21" s="17">
        <f t="shared" si="4"/>
        <v>0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0</v>
      </c>
      <c r="O21" s="35">
        <f t="shared" si="8"/>
        <v>0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0</v>
      </c>
      <c r="AA21" s="26">
        <f t="shared" si="14"/>
        <v>0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</v>
      </c>
      <c r="AS21" s="85">
        <f>S22</f>
        <v>0.125</v>
      </c>
      <c r="AT21" s="85">
        <f>W22</f>
        <v>0.125</v>
      </c>
      <c r="AU21" s="99">
        <f>AA22</f>
        <v>0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0</v>
      </c>
      <c r="G22" s="17">
        <f t="shared" si="4"/>
        <v>0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0</v>
      </c>
      <c r="O22" s="35">
        <f t="shared" si="8"/>
        <v>0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0</v>
      </c>
      <c r="AA22" s="26">
        <f t="shared" si="14"/>
        <v>0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</v>
      </c>
      <c r="AS22" s="85">
        <f>S21</f>
        <v>0.125</v>
      </c>
      <c r="AT22" s="85">
        <f>W21</f>
        <v>0.125</v>
      </c>
      <c r="AU22" s="99">
        <f>AA21</f>
        <v>0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0.30864197530864196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0</v>
      </c>
      <c r="O23" s="35">
        <f t="shared" si="8"/>
        <v>0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0</v>
      </c>
      <c r="AA23" s="26">
        <f t="shared" si="14"/>
        <v>0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0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</v>
      </c>
      <c r="AS23" s="85">
        <f>S20</f>
        <v>0.11574074074074074</v>
      </c>
      <c r="AT23" s="85">
        <f>W20</f>
        <v>0.11574074074074074</v>
      </c>
      <c r="AU23" s="99">
        <f>AA20</f>
        <v>0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0.25925925925925924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0</v>
      </c>
      <c r="O24" s="35">
        <f t="shared" si="8"/>
        <v>0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0</v>
      </c>
      <c r="AA24" s="26">
        <f t="shared" si="14"/>
        <v>0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0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0</v>
      </c>
      <c r="AS24" s="85">
        <f>S19</f>
        <v>9.7222222222222224E-2</v>
      </c>
      <c r="AT24" s="85">
        <f>W19</f>
        <v>9.7222222222222224E-2</v>
      </c>
      <c r="AU24" s="99">
        <f>AA19</f>
        <v>0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0.18518518518518517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0.42857142857142855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15</v>
      </c>
      <c r="AA25" s="26">
        <f t="shared" si="14"/>
        <v>0.42857142857142855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0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0</v>
      </c>
      <c r="AS25" s="85">
        <f>S18</f>
        <v>6.9444444444444448E-2</v>
      </c>
      <c r="AT25" s="85">
        <f>W18</f>
        <v>6.9444444444444448E-2</v>
      </c>
      <c r="AU25" s="99">
        <f>AA18</f>
        <v>0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0.12345679012345678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0.2857142857142857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0.2857142857142857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1.4288980338363053E-3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0</v>
      </c>
      <c r="AS26" s="85">
        <f>S17</f>
        <v>4.6296296296296294E-2</v>
      </c>
      <c r="AT26" s="85">
        <f>W17</f>
        <v>4.6296296296296294E-2</v>
      </c>
      <c r="AU26" s="99">
        <f>AA17</f>
        <v>0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7.407407407407407E-2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0.17142857142857143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0.17142857142857143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5.4869684499314116E-3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0</v>
      </c>
      <c r="AS27" s="85">
        <f>S16</f>
        <v>2.7777777777777776E-2</v>
      </c>
      <c r="AT27" s="85">
        <f>W16</f>
        <v>2.7777777777777776E-2</v>
      </c>
      <c r="AU27" s="99">
        <f>AA16</f>
        <v>0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3.7037037037037035E-2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8.5714285714285715E-2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8.5714285714285715E-2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1.3031550068587104E-2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0</v>
      </c>
      <c r="AS28" s="85">
        <f>S15</f>
        <v>1.3888888888888888E-2</v>
      </c>
      <c r="AT28" s="85">
        <f>W15</f>
        <v>1.3888888888888888E-2</v>
      </c>
      <c r="AU28" s="99">
        <f>AA15</f>
        <v>0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1.2345679012345678E-2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2.8571428571428571E-2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2.8571428571428571E-2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2.4634202103337902E-2</v>
      </c>
      <c r="AK29" s="85">
        <f>SUMPRODUCT(AJ13:AJ28,AR16:AR31)</f>
        <v>0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0</v>
      </c>
      <c r="AS29" s="85">
        <f>S14</f>
        <v>4.6296296296296294E-3</v>
      </c>
      <c r="AT29" s="85">
        <f>W14</f>
        <v>4.6296296296296294E-3</v>
      </c>
      <c r="AU29" s="99">
        <f>AA14</f>
        <v>0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4.0637860082304529E-2</v>
      </c>
      <c r="AK30" s="85">
        <f>SUMPRODUCT(AJ13:AJ29,AR15:AR31)</f>
        <v>0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6.1213991769547324E-2</v>
      </c>
      <c r="AK31" s="85">
        <f>SUMPRODUCT(AJ13:AJ30,AR14:AR31)</f>
        <v>0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81</v>
      </c>
      <c r="G32" s="14">
        <f>SUM(G12:G31)</f>
        <v>1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35</v>
      </c>
      <c r="O32" s="33">
        <f>SUM(O12:O31)</f>
        <v>1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35</v>
      </c>
      <c r="AA32" s="24">
        <f>SUM(AA12:AA31)</f>
        <v>1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8.2133058984910842E-2</v>
      </c>
      <c r="AK32" s="85">
        <f>SUMPRODUCT(AJ13:AJ31,AR13:AR31)</f>
        <v>0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9.9794238683127562E-2</v>
      </c>
      <c r="AK33" s="85">
        <f>SUMPRODUCT(AJ13:AJ32,AR12:AR31)</f>
        <v>0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0.11162551440329219</v>
      </c>
      <c r="AK34" s="85">
        <f t="shared" ref="AK34:AN49" si="21">SUMPRODUCT(AJ14:AJ33,AR$12:AR$31)</f>
        <v>0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0.11591220850480109</v>
      </c>
      <c r="AK35" s="85">
        <f t="shared" si="21"/>
        <v>0</v>
      </c>
      <c r="AL35" s="85">
        <f t="shared" si="21"/>
        <v>0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0.11162551440329216</v>
      </c>
      <c r="AK36" s="85">
        <f t="shared" si="21"/>
        <v>0</v>
      </c>
      <c r="AL36" s="85">
        <f t="shared" si="21"/>
        <v>0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9.8251028806584359E-2</v>
      </c>
      <c r="AK37" s="85">
        <f t="shared" si="21"/>
        <v>0</v>
      </c>
      <c r="AL37" s="85">
        <f t="shared" si="21"/>
        <v>0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7.9903978052126207E-2</v>
      </c>
      <c r="AK38" s="85">
        <f t="shared" si="21"/>
        <v>0</v>
      </c>
      <c r="AL38" s="85">
        <f t="shared" si="21"/>
        <v>0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0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6.0185185185185182E-2</v>
      </c>
      <c r="AK39" s="85">
        <f t="shared" si="21"/>
        <v>0</v>
      </c>
      <c r="AL39" s="85">
        <f t="shared" si="21"/>
        <v>0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0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4.1666666666666664E-2</v>
      </c>
      <c r="AK40" s="85">
        <f t="shared" si="21"/>
        <v>6.1238487164413079E-4</v>
      </c>
      <c r="AL40" s="85">
        <f t="shared" si="21"/>
        <v>0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0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2.6063100137174215E-2</v>
      </c>
      <c r="AK41" s="85">
        <f t="shared" si="21"/>
        <v>2.7598144882095489E-3</v>
      </c>
      <c r="AL41" s="85">
        <f t="shared" si="21"/>
        <v>0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0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1.4403292181069957E-2</v>
      </c>
      <c r="AK42" s="85">
        <f t="shared" si="21"/>
        <v>7.3976092494611005E-3</v>
      </c>
      <c r="AL42" s="85">
        <f t="shared" si="21"/>
        <v>0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0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7.2016460905349787E-3</v>
      </c>
      <c r="AK43" s="85">
        <f t="shared" si="21"/>
        <v>1.534391534391534E-2</v>
      </c>
      <c r="AL43" s="85">
        <f t="shared" si="21"/>
        <v>2.8351151465006052E-6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0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3.200731595793324E-3</v>
      </c>
      <c r="AK44" s="85">
        <f t="shared" si="21"/>
        <v>2.7199686458945715E-2</v>
      </c>
      <c r="AL44" s="85">
        <f t="shared" si="21"/>
        <v>2.1282264366397877E-5</v>
      </c>
      <c r="AM44" s="85">
        <f t="shared" si="21"/>
        <v>0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8.4490133437024287E-2</v>
      </c>
      <c r="C45" s="121"/>
      <c r="AC45" s="79">
        <v>43</v>
      </c>
      <c r="AD45" s="111">
        <f t="shared" si="22"/>
        <v>0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1.2002743484224965E-3</v>
      </c>
      <c r="AK45" s="85">
        <f t="shared" si="21"/>
        <v>4.3342151675485011E-2</v>
      </c>
      <c r="AL45" s="85">
        <f t="shared" si="21"/>
        <v>8.9589638629419122E-5</v>
      </c>
      <c r="AM45" s="85">
        <f t="shared" si="21"/>
        <v>0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0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3.4293552812071328E-4</v>
      </c>
      <c r="AK46" s="85">
        <f t="shared" si="21"/>
        <v>6.2139917695473251E-2</v>
      </c>
      <c r="AL46" s="85">
        <f t="shared" si="21"/>
        <v>2.787938830462835E-4</v>
      </c>
      <c r="AM46" s="85">
        <f t="shared" si="21"/>
        <v>1.3125533085650949E-8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0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5.7155921353452209E-5</v>
      </c>
      <c r="AK47" s="85">
        <f t="shared" si="21"/>
        <v>8.091645437324449E-2</v>
      </c>
      <c r="AL47" s="85">
        <f t="shared" si="21"/>
        <v>7.1481947196396195E-4</v>
      </c>
      <c r="AM47" s="85">
        <f t="shared" si="21"/>
        <v>1.3790560095323931E-7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0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9.6840094062316279E-2</v>
      </c>
      <c r="AL48" s="85">
        <f t="shared" si="21"/>
        <v>1.5983245149911814E-3</v>
      </c>
      <c r="AM48" s="85">
        <f t="shared" si="21"/>
        <v>7.8910704910933506E-7</v>
      </c>
      <c r="AN48" s="99">
        <f t="shared" si="21"/>
        <v>0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0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0.10746619635508524</v>
      </c>
      <c r="AL49" s="85">
        <f t="shared" si="21"/>
        <v>3.2084884708341492E-3</v>
      </c>
      <c r="AM49" s="85">
        <f t="shared" si="21"/>
        <v>3.2574422990645098E-6</v>
      </c>
      <c r="AN49" s="99">
        <f t="shared" si="21"/>
        <v>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0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0.11099353321575542</v>
      </c>
      <c r="AL50" s="85">
        <f t="shared" si="25"/>
        <v>5.8815937974031245E-3</v>
      </c>
      <c r="AM50" s="85">
        <f t="shared" si="25"/>
        <v>1.0852260758059327E-5</v>
      </c>
      <c r="AN50" s="99">
        <f t="shared" si="25"/>
        <v>0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5.6252284652789779E-9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0.1062904174015285</v>
      </c>
      <c r="AL51" s="85">
        <f t="shared" si="25"/>
        <v>9.9632296905959438E-3</v>
      </c>
      <c r="AM51" s="85">
        <f t="shared" si="25"/>
        <v>3.0973212958460372E-5</v>
      </c>
      <c r="AN51" s="99">
        <f t="shared" si="25"/>
        <v>0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8.2815119062910406E-3</v>
      </c>
      <c r="C52" s="121"/>
      <c r="AC52" s="79">
        <v>50</v>
      </c>
      <c r="AD52" s="111">
        <f t="shared" si="22"/>
        <v>6.2852552718717107E-8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9.4576719576719565E-2</v>
      </c>
      <c r="AL52" s="85">
        <f t="shared" si="25"/>
        <v>1.573781490190955E-2</v>
      </c>
      <c r="AM52" s="85">
        <f t="shared" si="25"/>
        <v>7.8435035591909523E-5</v>
      </c>
      <c r="AN52" s="99">
        <f t="shared" si="25"/>
        <v>0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3.7984042699103781E-7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7.8346070938663526E-2</v>
      </c>
      <c r="AL53" s="85">
        <f t="shared" si="25"/>
        <v>2.3341434958375974E-2</v>
      </c>
      <c r="AM53" s="85">
        <f t="shared" si="25"/>
        <v>1.8017174256722127E-4</v>
      </c>
      <c r="AN53" s="99">
        <f t="shared" si="25"/>
        <v>0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1.646271862343925E-6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6.036155202821869E-2</v>
      </c>
      <c r="AL54" s="85">
        <f t="shared" si="25"/>
        <v>3.2664200796916842E-2</v>
      </c>
      <c r="AM54" s="85">
        <f t="shared" si="25"/>
        <v>3.8106509673026452E-4</v>
      </c>
      <c r="AN54" s="99">
        <f t="shared" si="25"/>
        <v>0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5.7291376854896114E-6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4.304820693709583E-2</v>
      </c>
      <c r="AL55" s="85">
        <f t="shared" si="25"/>
        <v>4.3289418533760102E-2</v>
      </c>
      <c r="AM55" s="85">
        <f t="shared" si="25"/>
        <v>7.5010321499201476E-4</v>
      </c>
      <c r="AN55" s="99">
        <f t="shared" si="25"/>
        <v>0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1.7004876642861918E-5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2.8203997648442093E-2</v>
      </c>
      <c r="AL56" s="85">
        <f t="shared" si="25"/>
        <v>5.4494292572996275E-2</v>
      </c>
      <c r="AM56" s="85">
        <f t="shared" si="25"/>
        <v>1.3854202480121207E-3</v>
      </c>
      <c r="AN56" s="99">
        <f t="shared" si="25"/>
        <v>0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4.462664748451158E-5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1.696061140505585E-2</v>
      </c>
      <c r="AL57" s="85">
        <f t="shared" si="25"/>
        <v>6.5316017810873775E-2</v>
      </c>
      <c r="AM57" s="85">
        <f t="shared" si="25"/>
        <v>2.4160403960310599E-3</v>
      </c>
      <c r="AN57" s="99">
        <f t="shared" si="25"/>
        <v>0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1.0595942847861197E-4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9.3229472859102484E-3</v>
      </c>
      <c r="AL58" s="85">
        <f t="shared" si="25"/>
        <v>7.4674415376575862E-2</v>
      </c>
      <c r="AM58" s="85">
        <f t="shared" si="25"/>
        <v>3.9978546704687278E-3</v>
      </c>
      <c r="AN58" s="99">
        <f t="shared" si="25"/>
        <v>0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2.3120217113745936E-4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4.6426938402247047E-3</v>
      </c>
      <c r="AL59" s="85">
        <f t="shared" si="25"/>
        <v>8.1536255906111868E-2</v>
      </c>
      <c r="AM59" s="85">
        <f t="shared" si="25"/>
        <v>6.3017582471301516E-3</v>
      </c>
      <c r="AN59" s="99">
        <f t="shared" si="25"/>
        <v>0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4.6884308478058233E-4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2.0674113266705859E-3</v>
      </c>
      <c r="AL60" s="85">
        <f t="shared" si="25"/>
        <v>8.5105779280161983E-2</v>
      </c>
      <c r="AM60" s="85">
        <f t="shared" si="25"/>
        <v>9.4930062077513231E-3</v>
      </c>
      <c r="AN60" s="99">
        <f t="shared" si="25"/>
        <v>5.6252284652789779E-9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8.9107647753648906E-4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8.0834803057025268E-4</v>
      </c>
      <c r="AL61" s="85">
        <f t="shared" si="25"/>
        <v>8.4972801039330539E-2</v>
      </c>
      <c r="AM61" s="85">
        <f t="shared" si="25"/>
        <v>1.370260481307292E-2</v>
      </c>
      <c r="AN61" s="99">
        <f t="shared" si="25"/>
        <v>6.2852552718717107E-8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1.5976798498084917E-3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2.6944934352341761E-4</v>
      </c>
      <c r="AL62" s="85">
        <f t="shared" si="25"/>
        <v>8.1181737987579314E-2</v>
      </c>
      <c r="AM62" s="85">
        <f t="shared" si="25"/>
        <v>1.8993778180904551E-2</v>
      </c>
      <c r="AN62" s="99">
        <f t="shared" si="25"/>
        <v>3.7984042699103781E-7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2.7163462927748726E-3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7.3486184597295695E-5</v>
      </c>
      <c r="AL63" s="85">
        <f t="shared" si="25"/>
        <v>7.421455969981347E-2</v>
      </c>
      <c r="AM63" s="85">
        <f t="shared" si="25"/>
        <v>2.5329064044738735E-2</v>
      </c>
      <c r="AN63" s="99">
        <f t="shared" si="25"/>
        <v>1.646271862343925E-6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4.3973579070529798E-3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1.469723691945914E-5</v>
      </c>
      <c r="AL64" s="85">
        <f t="shared" si="25"/>
        <v>6.4898666180387712E-2</v>
      </c>
      <c r="AM64" s="85">
        <f t="shared" si="25"/>
        <v>3.2545162292239395E-2</v>
      </c>
      <c r="AN64" s="99">
        <f t="shared" si="25"/>
        <v>5.7291376854896114E-6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6.8009527156139716E-3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1.6330263243843487E-6</v>
      </c>
      <c r="AL65" s="85">
        <f t="shared" si="25"/>
        <v>5.4259235066276661E-2</v>
      </c>
      <c r="AM65" s="85">
        <f t="shared" si="25"/>
        <v>4.0342639402093726E-2</v>
      </c>
      <c r="AN65" s="99">
        <f t="shared" si="25"/>
        <v>1.7004876642861918E-5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1.007683680468072E-2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4.3336640211640215E-2</v>
      </c>
      <c r="AM66" s="85">
        <f t="shared" si="26"/>
        <v>4.8295877808099644E-2</v>
      </c>
      <c r="AN66" s="99">
        <f t="shared" si="26"/>
        <v>4.462664748451158E-5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1.4336968214361845E-2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3.3027345025801812E-2</v>
      </c>
      <c r="AM67" s="85">
        <f t="shared" si="26"/>
        <v>5.5885479690226329E-2</v>
      </c>
      <c r="AN67" s="99">
        <f t="shared" si="26"/>
        <v>1.0595942847861197E-4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1.9624861377969947E-2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2.39804018696337E-2</v>
      </c>
      <c r="AM68" s="85">
        <f t="shared" si="26"/>
        <v>6.2551074459358522E-2</v>
      </c>
      <c r="AN68" s="99">
        <f t="shared" si="26"/>
        <v>2.3120217113745936E-4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2.5886616130382158E-2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1.6557117817405882E-2</v>
      </c>
      <c r="AM69" s="85">
        <f t="shared" si="26"/>
        <v>6.7757539801824515E-2</v>
      </c>
      <c r="AN69" s="99">
        <f t="shared" si="26"/>
        <v>4.6884308478058233E-4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3.2949986787943392E-2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1.0846628889324361E-2</v>
      </c>
      <c r="AM70" s="85">
        <f t="shared" si="26"/>
        <v>7.1063990111319988E-2</v>
      </c>
      <c r="AN70" s="99">
        <f t="shared" si="26"/>
        <v>8.9107647753648906E-4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4.0517614434599683E-2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6.7230559728845051E-3</v>
      </c>
      <c r="AM71" s="85">
        <f t="shared" si="26"/>
        <v>7.2183557201865603E-2</v>
      </c>
      <c r="AN71" s="99">
        <f t="shared" si="26"/>
        <v>1.5976798498084917E-3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4.817889602195459E-2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3.9288572081781943E-3</v>
      </c>
      <c r="AM72" s="85">
        <f t="shared" si="26"/>
        <v>7.102317747373918E-2</v>
      </c>
      <c r="AN72" s="99">
        <f t="shared" si="26"/>
        <v>2.7163462927748726E-3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5.5441978889707415E-2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2.1554586626603089E-3</v>
      </c>
      <c r="AM73" s="85">
        <f t="shared" si="26"/>
        <v>6.7695980841644299E-2</v>
      </c>
      <c r="AN73" s="99">
        <f t="shared" si="26"/>
        <v>4.3973579070529798E-3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6.1783342645391523E-2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1.1046062229189799E-3</v>
      </c>
      <c r="AM74" s="85">
        <f t="shared" si="26"/>
        <v>6.2503877877497657E-2</v>
      </c>
      <c r="AN74" s="99">
        <f t="shared" si="26"/>
        <v>6.8009527156139716E-3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6.6708400380656424E-2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5.2556230539769632E-4</v>
      </c>
      <c r="AM75" s="85">
        <f t="shared" si="26"/>
        <v>5.589396151471053E-2</v>
      </c>
      <c r="AN75" s="99">
        <f t="shared" si="26"/>
        <v>1.007683680468072E-2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6.9813634314869519E-2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2.302567117381932E-4</v>
      </c>
      <c r="AM76" s="85">
        <f t="shared" si="26"/>
        <v>4.839726142073425E-2</v>
      </c>
      <c r="AN76" s="99">
        <f t="shared" si="26"/>
        <v>1.4336968214361845E-2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7.0839739104499866E-2</v>
      </c>
      <c r="AE77" s="112">
        <f t="shared" si="28"/>
        <v>7.0839739104499866E-2</v>
      </c>
      <c r="AF77" s="104">
        <f t="shared" si="29"/>
        <v>0.13181889965948423</v>
      </c>
      <c r="AI77" s="90">
        <v>66</v>
      </c>
      <c r="AJ77" s="98"/>
      <c r="AK77" s="85"/>
      <c r="AL77" s="85">
        <f>SUMPRODUCT(AK57:AK71,AS12:AS26)</f>
        <v>9.1857730746619639E-5</v>
      </c>
      <c r="AM77" s="85">
        <f t="shared" si="26"/>
        <v>4.0561066123363958E-2</v>
      </c>
      <c r="AN77" s="99">
        <f t="shared" si="26"/>
        <v>1.9624861377969947E-2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6.9706352591686685E-2</v>
      </c>
      <c r="AE78" s="112">
        <f t="shared" si="28"/>
        <v>6.9706352591686685E-2</v>
      </c>
      <c r="AF78" s="104">
        <f t="shared" si="29"/>
        <v>0.12970988902651817</v>
      </c>
      <c r="AI78" s="90">
        <v>67</v>
      </c>
      <c r="AJ78" s="98"/>
      <c r="AK78" s="85"/>
      <c r="AL78" s="85">
        <f>SUMPRODUCT(AK58:AK71,AS12:AS25)</f>
        <v>3.2864654778235018E-5</v>
      </c>
      <c r="AM78" s="85">
        <f t="shared" si="26"/>
        <v>3.2886217613996661E-2</v>
      </c>
      <c r="AN78" s="99">
        <f t="shared" si="26"/>
        <v>2.5886616130382158E-2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6.6522048661093139E-2</v>
      </c>
      <c r="AE79" s="112">
        <f t="shared" si="28"/>
        <v>6.6522048661093139E-2</v>
      </c>
      <c r="AF79" s="104">
        <f t="shared" si="29"/>
        <v>0.12378452219684913</v>
      </c>
      <c r="AI79" s="90">
        <v>68</v>
      </c>
      <c r="AJ79" s="98"/>
      <c r="AK79" s="85"/>
      <c r="AL79" s="85">
        <f>SUMPRODUCT(AK59:AK71,AS12:AS24)</f>
        <v>1.0319819133262206E-5</v>
      </c>
      <c r="AM79" s="85">
        <f t="shared" si="26"/>
        <v>2.5778789750078419E-2</v>
      </c>
      <c r="AN79" s="99">
        <f t="shared" si="26"/>
        <v>3.2949986787943392E-2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6.1567919319102382E-2</v>
      </c>
      <c r="AE80" s="112">
        <f t="shared" si="28"/>
        <v>6.1567919319102382E-2</v>
      </c>
      <c r="AF80" s="104">
        <f t="shared" si="29"/>
        <v>0.11456585641846961</v>
      </c>
      <c r="AI80" s="90">
        <v>69</v>
      </c>
      <c r="AJ80" s="98"/>
      <c r="AK80" s="85"/>
      <c r="AL80" s="85">
        <f>SUMPRODUCT(AK60:AK71,AS12:AS23)</f>
        <v>2.7519517688699215E-6</v>
      </c>
      <c r="AM80" s="85">
        <f t="shared" si="26"/>
        <v>1.952194984227967E-2</v>
      </c>
      <c r="AN80" s="99">
        <f t="shared" si="26"/>
        <v>4.0517614434599683E-2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5.5258083534907909E-2</v>
      </c>
      <c r="AE81" s="112">
        <f t="shared" si="28"/>
        <v>5.5258083534907909E-2</v>
      </c>
      <c r="AF81" s="104">
        <f t="shared" si="29"/>
        <v>0.10282448609979039</v>
      </c>
      <c r="AI81" s="90">
        <v>70</v>
      </c>
      <c r="AJ81" s="98"/>
      <c r="AK81" s="85"/>
      <c r="AL81" s="85">
        <f>SUMPRODUCT(AK61:AK71,AS12:AS22)</f>
        <v>5.8970395047212598E-7</v>
      </c>
      <c r="AM81" s="85">
        <f t="shared" si="26"/>
        <v>1.4269172123864304E-2</v>
      </c>
      <c r="AN81" s="99">
        <f t="shared" si="26"/>
        <v>4.817889602195459E-2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4.8084571132005781E-2</v>
      </c>
      <c r="AE82" s="112">
        <f t="shared" si="28"/>
        <v>4.8084571132005781E-2</v>
      </c>
      <c r="AF82" s="104">
        <f t="shared" si="29"/>
        <v>8.9475982511298846E-2</v>
      </c>
      <c r="AI82" s="90">
        <v>71</v>
      </c>
      <c r="AJ82" s="98"/>
      <c r="AK82" s="85"/>
      <c r="AL82" s="85">
        <f>SUMPRODUCT(AK62:AK71,AS12:AS21)</f>
        <v>9.0723684688019377E-8</v>
      </c>
      <c r="AM82" s="85">
        <f t="shared" ref="AM82:AN97" si="30">SUMPRODUCT(AL62:AL81,AT$12:AT$31)</f>
        <v>1.0055887973856524E-2</v>
      </c>
      <c r="AN82" s="99">
        <f t="shared" si="30"/>
        <v>5.5441978889707415E-2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4.0556378753989264E-2</v>
      </c>
      <c r="AE83" s="112">
        <f t="shared" si="28"/>
        <v>4.0556378753989264E-2</v>
      </c>
      <c r="AF83" s="104">
        <f t="shared" si="29"/>
        <v>7.5467488857317883E-2</v>
      </c>
      <c r="AI83" s="90">
        <v>72</v>
      </c>
      <c r="AJ83" s="98"/>
      <c r="AK83" s="85"/>
      <c r="AL83" s="85">
        <f>SUMPRODUCT(AK63:AK71,AS12:AS20)</f>
        <v>7.560307057334947E-9</v>
      </c>
      <c r="AM83" s="85">
        <f t="shared" si="30"/>
        <v>6.8239881371837969E-3</v>
      </c>
      <c r="AN83" s="99">
        <f t="shared" si="30"/>
        <v>6.1783342645391523E-2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3.3142747568806849E-2</v>
      </c>
      <c r="AE84" s="112">
        <f t="shared" si="28"/>
        <v>3.3142747568806849E-2</v>
      </c>
      <c r="AF84" s="104">
        <f t="shared" si="29"/>
        <v>6.1672171177358966E-2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4.4525499126431721E-3</v>
      </c>
      <c r="AN84" s="99">
        <f t="shared" si="30"/>
        <v>6.6708400380656424E-2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2.6228997445993864E-2</v>
      </c>
      <c r="AE85" s="112">
        <f t="shared" si="28"/>
        <v>2.6228997445993864E-2</v>
      </c>
      <c r="AF85" s="104">
        <f t="shared" si="29"/>
        <v>4.8807034387887922E-2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2.7885665459571243E-3</v>
      </c>
      <c r="AN85" s="99">
        <f t="shared" si="30"/>
        <v>6.9813634314869519E-2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2.0089986792759591E-2</v>
      </c>
      <c r="AE86" s="112">
        <f t="shared" si="28"/>
        <v>2.0089986792759591E-2</v>
      </c>
      <c r="AF86" s="104">
        <f t="shared" si="29"/>
        <v>3.7383536228000017E-2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1.6729378853684511E-3</v>
      </c>
      <c r="AN86" s="99">
        <f t="shared" si="30"/>
        <v>7.0839739104499866E-2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1.4882409336125738E-2</v>
      </c>
      <c r="AE87" s="112">
        <f t="shared" si="28"/>
        <v>1.4882409336125738E-2</v>
      </c>
      <c r="AF87" s="104">
        <f t="shared" si="29"/>
        <v>2.7693253077572588E-2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9.5914234499085615E-4</v>
      </c>
      <c r="AN87" s="99">
        <f t="shared" si="30"/>
        <v>6.9706352591686685E-2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1.0653667823326442E-2</v>
      </c>
      <c r="AE88" s="112">
        <f t="shared" si="28"/>
        <v>1.0653667823326442E-2</v>
      </c>
      <c r="AF88" s="104">
        <f t="shared" si="29"/>
        <v>1.9824392178193907E-2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5.2406914475387246E-4</v>
      </c>
      <c r="AN88" s="99">
        <f t="shared" si="30"/>
        <v>6.6522048661093139E-2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7.3626549748142074E-3</v>
      </c>
      <c r="AE89" s="112">
        <f t="shared" si="28"/>
        <v>7.3626549748142074E-3</v>
      </c>
      <c r="AF89" s="104">
        <f t="shared" si="29"/>
        <v>1.3700460922374941E-2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2.7200143717516999E-4</v>
      </c>
      <c r="AN89" s="99">
        <f t="shared" si="30"/>
        <v>6.1567919319102382E-2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4.9067074909807211E-3</v>
      </c>
      <c r="AE90" s="112">
        <f t="shared" si="28"/>
        <v>4.9067074909807211E-3</v>
      </c>
      <c r="AF90" s="104">
        <f t="shared" si="29"/>
        <v>9.1304229884006122E-3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1.3357718515722884E-4</v>
      </c>
      <c r="AN90" s="99">
        <f t="shared" si="30"/>
        <v>5.5258083534907909E-2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3.1492253028961416E-3</v>
      </c>
      <c r="AE91" s="112">
        <f t="shared" si="28"/>
        <v>3.1492253028961416E-3</v>
      </c>
      <c r="AF91" s="104">
        <f t="shared" si="29"/>
        <v>5.8600923641911849E-3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6.1777264046512873E-5</v>
      </c>
      <c r="AN91" s="99">
        <f t="shared" si="30"/>
        <v>4.8084571132005781E-2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1.9437014622686688E-3</v>
      </c>
      <c r="AE92" s="112">
        <f t="shared" si="28"/>
        <v>1.9437014622686688E-3</v>
      </c>
      <c r="AF92" s="104">
        <f t="shared" si="29"/>
        <v>3.6168482727586882E-3</v>
      </c>
      <c r="AI92" s="90">
        <v>81</v>
      </c>
      <c r="AJ92" s="98"/>
      <c r="AK92" s="85"/>
      <c r="AL92" s="85"/>
      <c r="AM92" s="85">
        <f>SUMPRODUCT(AL72:AL91,AT12:AT31)</f>
        <v>2.6752111520958159E-5</v>
      </c>
      <c r="AN92" s="99">
        <f t="shared" si="30"/>
        <v>4.0556378753989264E-2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1.1516667852554828E-3</v>
      </c>
      <c r="AE93" s="112">
        <f t="shared" si="28"/>
        <v>1.1516667852554828E-3</v>
      </c>
      <c r="AF93" s="104">
        <f t="shared" si="29"/>
        <v>2.1430266447312473E-3</v>
      </c>
      <c r="AI93" s="90">
        <v>82</v>
      </c>
      <c r="AJ93" s="98"/>
      <c r="AK93" s="85"/>
      <c r="AL93" s="85"/>
      <c r="AM93" s="85">
        <f>SUMPRODUCT(AL73:AL91,AT12:AT30)</f>
        <v>1.0769027377585523E-5</v>
      </c>
      <c r="AN93" s="99">
        <f t="shared" si="30"/>
        <v>3.3142747568806849E-2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6.5379849363353967E-4</v>
      </c>
      <c r="AE94" s="112">
        <f t="shared" si="28"/>
        <v>6.5379849363353967E-4</v>
      </c>
      <c r="AF94" s="104">
        <f t="shared" si="29"/>
        <v>1.2165911269473749E-3</v>
      </c>
      <c r="AI94" s="90">
        <v>83</v>
      </c>
      <c r="AJ94" s="98"/>
      <c r="AK94" s="85"/>
      <c r="AL94" s="85"/>
      <c r="AM94" s="85">
        <f>SUMPRODUCT(AL74:AL91,AT12:AT29)</f>
        <v>3.9923671475962795E-6</v>
      </c>
      <c r="AN94" s="99">
        <f t="shared" si="30"/>
        <v>2.6228997445993864E-2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3.548129125135539E-4</v>
      </c>
      <c r="AE95" s="112">
        <f t="shared" si="28"/>
        <v>3.548129125135539E-4</v>
      </c>
      <c r="AF95" s="104">
        <f t="shared" si="29"/>
        <v>6.6023743598940705E-4</v>
      </c>
      <c r="AI95" s="90">
        <v>84</v>
      </c>
      <c r="AJ95" s="98"/>
      <c r="AK95" s="85"/>
      <c r="AL95" s="85"/>
      <c r="AM95" s="85">
        <f>SUMPRODUCT(AL75:AL91,AT12:AT28)</f>
        <v>1.3464346846368555E-6</v>
      </c>
      <c r="AN95" s="99">
        <f t="shared" si="30"/>
        <v>2.0089986792759591E-2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1.8359397755924212E-4</v>
      </c>
      <c r="AE96" s="112">
        <f t="shared" si="28"/>
        <v>1.8359397755924212E-4</v>
      </c>
      <c r="AF96" s="104">
        <f t="shared" si="29"/>
        <v>3.4163248498511253E-4</v>
      </c>
      <c r="AI96" s="90">
        <v>85</v>
      </c>
      <c r="AJ96" s="98"/>
      <c r="AK96" s="85"/>
      <c r="AL96" s="85"/>
      <c r="AM96" s="85">
        <f>SUMPRODUCT(AL76:AL91,AT12:AT27)</f>
        <v>4.062615000670682E-7</v>
      </c>
      <c r="AN96" s="99">
        <f t="shared" si="30"/>
        <v>1.4882409336125738E-2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9.0302596585778748E-5</v>
      </c>
      <c r="AE97" s="112">
        <f t="shared" si="28"/>
        <v>9.0302596585778748E-5</v>
      </c>
      <c r="AF97" s="104">
        <f t="shared" si="29"/>
        <v>1.6803547089257301E-4</v>
      </c>
      <c r="AI97" s="90">
        <v>86</v>
      </c>
      <c r="AJ97" s="98"/>
      <c r="AK97" s="85"/>
      <c r="AL97" s="85"/>
      <c r="AM97" s="85">
        <f>SUMPRODUCT(AL77:AL91,AT12:AT26)</f>
        <v>1.0710434997891177E-7</v>
      </c>
      <c r="AN97" s="99">
        <f t="shared" si="30"/>
        <v>1.0653667823326442E-2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4.2070088651408516E-5</v>
      </c>
      <c r="AE98" s="112">
        <f t="shared" si="28"/>
        <v>4.2070088651408516E-5</v>
      </c>
      <c r="AF98" s="104">
        <f t="shared" si="29"/>
        <v>7.8284206925507407E-5</v>
      </c>
      <c r="AI98" s="90">
        <v>87</v>
      </c>
      <c r="AJ98" s="98"/>
      <c r="AK98" s="85"/>
      <c r="AL98" s="85"/>
      <c r="AM98" s="85">
        <f>SUMPRODUCT(AL78:AL91,AT12:AT25)</f>
        <v>2.3800966661980394E-8</v>
      </c>
      <c r="AN98" s="99">
        <f t="shared" ref="AN98:AN111" si="31">SUMPRODUCT(AM78:AM97,AU$12:AU$31)</f>
        <v>7.3626549748142074E-3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1.8485640783209026E-5</v>
      </c>
      <c r="AE99" s="112">
        <f t="shared" si="28"/>
        <v>1.8485640783209026E-5</v>
      </c>
      <c r="AF99" s="104">
        <f t="shared" si="29"/>
        <v>3.439816208171655E-5</v>
      </c>
      <c r="AI99" s="90">
        <v>88</v>
      </c>
      <c r="AJ99" s="98"/>
      <c r="AK99" s="85"/>
      <c r="AL99" s="85"/>
      <c r="AM99" s="85">
        <f>SUMPRODUCT(AL79:AL91,AT12:AT24)</f>
        <v>4.2001705874083045E-9</v>
      </c>
      <c r="AN99" s="99">
        <f t="shared" si="31"/>
        <v>4.9067074909807211E-3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7.6219415605833175E-6</v>
      </c>
      <c r="AE100" s="112">
        <f t="shared" si="28"/>
        <v>7.6219415605833175E-6</v>
      </c>
      <c r="AF100" s="104">
        <f t="shared" si="29"/>
        <v>1.4182942547302008E-5</v>
      </c>
      <c r="AI100" s="90">
        <v>89</v>
      </c>
      <c r="AJ100" s="98"/>
      <c r="AK100" s="85"/>
      <c r="AL100" s="85"/>
      <c r="AM100" s="85">
        <f>SUMPRODUCT(AL80:AL91,AT12:AT23)</f>
        <v>5.2502132342603796E-10</v>
      </c>
      <c r="AN100" s="99">
        <f t="shared" si="31"/>
        <v>3.1492253028961416E-3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2.9306190253333424E-6</v>
      </c>
      <c r="AE101" s="112">
        <f t="shared" si="28"/>
        <v>2.9306190253333424E-6</v>
      </c>
      <c r="AF101" s="104">
        <f t="shared" si="29"/>
        <v>5.4533088365941235E-6</v>
      </c>
      <c r="AI101" s="90">
        <v>90</v>
      </c>
      <c r="AJ101" s="98"/>
      <c r="AK101" s="85"/>
      <c r="AL101" s="85"/>
      <c r="AM101" s="85">
        <f>SUMPRODUCT(AL81:AL91,AT12:AT22)</f>
        <v>3.5001421561735861E-11</v>
      </c>
      <c r="AN101" s="99">
        <f t="shared" si="31"/>
        <v>1.9437014622686688E-3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1.0426833479585671E-6</v>
      </c>
      <c r="AE102" s="112">
        <f t="shared" si="28"/>
        <v>1.0426833479585671E-6</v>
      </c>
      <c r="AF102" s="104">
        <f t="shared" si="29"/>
        <v>1.9402297828682248E-6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1.1516667852554828E-3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3.3992280576080224E-7</v>
      </c>
      <c r="AE103" s="112">
        <f t="shared" si="28"/>
        <v>3.3992280576080224E-7</v>
      </c>
      <c r="AF103" s="104">
        <f t="shared" si="29"/>
        <v>6.3252985952495193E-7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6.5379849363353967E-4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1.0025307171835597E-7</v>
      </c>
      <c r="AE104" s="112">
        <f t="shared" ref="AE104:AE122" si="33">IF($AE$4&gt;AC104,0,AD104)</f>
        <v>1.0025307171835597E-7</v>
      </c>
      <c r="AF104" s="104">
        <f t="shared" ref="AF104:AF122" si="34">AE104/$AE$123</f>
        <v>1.8655135900348887E-7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3.548129125135539E-4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2.6293067877175985E-8</v>
      </c>
      <c r="AE105" s="112">
        <f t="shared" si="33"/>
        <v>2.6293067877175985E-8</v>
      </c>
      <c r="AF105" s="104">
        <f t="shared" si="34"/>
        <v>4.8926256929442979E-8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1.8359397755924212E-4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5.9852430870568329E-9</v>
      </c>
      <c r="AE106" s="112">
        <f t="shared" si="33"/>
        <v>5.9852430870568329E-9</v>
      </c>
      <c r="AF106" s="104">
        <f t="shared" si="34"/>
        <v>1.1137366793044128E-8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9.0302596585778748E-5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1.1400463022965399E-9</v>
      </c>
      <c r="AE107" s="112">
        <f t="shared" si="33"/>
        <v>1.1400463022965399E-9</v>
      </c>
      <c r="AF107" s="104">
        <f t="shared" si="34"/>
        <v>2.1214031986750725E-9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4.2070088651408516E-5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1.7100694534448097E-10</v>
      </c>
      <c r="AE108" s="112">
        <f t="shared" si="33"/>
        <v>1.7100694534448097E-10</v>
      </c>
      <c r="AF108" s="104">
        <f t="shared" si="34"/>
        <v>3.1821047980126086E-10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1.8485640783209026E-5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1.800073108889273E-11</v>
      </c>
      <c r="AE109" s="112">
        <f t="shared" si="33"/>
        <v>1.800073108889273E-11</v>
      </c>
      <c r="AF109" s="104">
        <f t="shared" si="34"/>
        <v>3.3495839979080082E-11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7.6219415605833175E-6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1.000040616049596E-12</v>
      </c>
      <c r="AE110" s="112">
        <f t="shared" si="33"/>
        <v>1.000040616049596E-12</v>
      </c>
      <c r="AF110" s="104">
        <f t="shared" si="34"/>
        <v>1.8608799988377822E-12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2.9306190253333424E-6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1.0426833479585671E-6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3.3992280576080224E-7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1.0025307171835597E-7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2.6293067877175985E-8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5.9852430870568329E-9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1.1400463022965399E-9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1.7100694534448097E-10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1.800073108889273E-11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1.000040616049596E-12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1.0000000000000002</v>
      </c>
      <c r="AE123" s="114">
        <f>SUM(AE8:AE122)</f>
        <v>0.53740199081841611</v>
      </c>
      <c r="AF123" s="105">
        <f>SUM(AF8:AF122)</f>
        <v>0.99999999999999922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35">SUM(AK12:AK131)</f>
        <v>1.0000000000000002</v>
      </c>
      <c r="AL132" s="93">
        <f t="shared" si="35"/>
        <v>0.99999999999999978</v>
      </c>
      <c r="AM132" s="93">
        <f t="shared" si="35"/>
        <v>1</v>
      </c>
      <c r="AN132" s="93">
        <f t="shared" si="35"/>
        <v>1.0000000000000002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0</v>
      </c>
      <c r="G5" s="10"/>
      <c r="I5" s="38" t="s">
        <v>4</v>
      </c>
      <c r="J5" s="8">
        <v>12</v>
      </c>
      <c r="K5" s="37"/>
      <c r="L5" s="2"/>
      <c r="M5" s="29" t="s">
        <v>4</v>
      </c>
      <c r="N5" s="8">
        <v>0</v>
      </c>
      <c r="O5" s="28"/>
      <c r="P5" s="3"/>
      <c r="Q5" s="57" t="s">
        <v>4</v>
      </c>
      <c r="R5" s="8">
        <v>13</v>
      </c>
      <c r="S5" s="56"/>
      <c r="U5" s="47" t="s">
        <v>4</v>
      </c>
      <c r="V5" s="8">
        <v>0</v>
      </c>
      <c r="W5" s="46"/>
      <c r="Y5" s="20" t="s">
        <v>4</v>
      </c>
      <c r="Z5" s="8">
        <v>15</v>
      </c>
      <c r="AA5" s="19"/>
      <c r="AC5" s="54"/>
      <c r="AD5" s="82" t="s">
        <v>7</v>
      </c>
      <c r="AE5" s="83">
        <f>SUMPRODUCT(AC8:AC122,AF8:AF122)</f>
        <v>79.191015098775694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10.500000000000002</v>
      </c>
      <c r="G7" s="10"/>
      <c r="I7" s="38" t="s">
        <v>7</v>
      </c>
      <c r="J7" s="77">
        <f>SUMPRODUCT($B$12:$B$31,K12:K31)</f>
        <v>13.555555555555554</v>
      </c>
      <c r="K7" s="37"/>
      <c r="L7" s="2"/>
      <c r="M7" s="29" t="s">
        <v>7</v>
      </c>
      <c r="N7" s="76">
        <f>SUMPRODUCT($B$12:$B$31,O12:O31)</f>
        <v>10.500000000000002</v>
      </c>
      <c r="O7" s="28"/>
      <c r="P7" s="3"/>
      <c r="Q7" s="57" t="s">
        <v>7</v>
      </c>
      <c r="R7" s="84">
        <f>SUMPRODUCT($B$12:$B$31,S12:S31)</f>
        <v>14.25</v>
      </c>
      <c r="S7" s="56"/>
      <c r="U7" s="47" t="s">
        <v>7</v>
      </c>
      <c r="V7" s="75">
        <f>SUMPRODUCT($B$12:$B$31,W12:W31)</f>
        <v>10.500000000000002</v>
      </c>
      <c r="W7" s="46"/>
      <c r="Y7" s="20" t="s">
        <v>7</v>
      </c>
      <c r="Z7" s="74">
        <f>SUMPRODUCT($B$12:$B$31,AA12:AA31)</f>
        <v>15.750000000000002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1</v>
      </c>
      <c r="G14" s="17">
        <f t="shared" si="4"/>
        <v>4.6296296296296294E-3</v>
      </c>
      <c r="I14" s="43">
        <f>IF(J$4=2,$C12,IF(J$4=1,$C13,IF(J$4=-1,$C15,IF(J$4=-2,$C16,$C14))))</f>
        <v>1</v>
      </c>
      <c r="J14" s="36">
        <f t="shared" si="5"/>
        <v>0</v>
      </c>
      <c r="K14" s="44">
        <f t="shared" si="6"/>
        <v>0</v>
      </c>
      <c r="L14" s="2"/>
      <c r="M14" s="34">
        <f>IF(N$4=2,$C12,IF(N$4=1,$C13,IF(N$4=-1,$C15,IF(N$4=-2,$C16,$C14))))</f>
        <v>1</v>
      </c>
      <c r="N14" s="27">
        <f t="shared" si="7"/>
        <v>1</v>
      </c>
      <c r="O14" s="35">
        <f t="shared" si="8"/>
        <v>4.6296296296296294E-3</v>
      </c>
      <c r="P14" s="3"/>
      <c r="Q14" s="62">
        <f>IF(R$4=2,$C12,IF(R$4=1,$C13,IF(R$4=-1,$C15,IF(R$4=-2,$C16,$C14))))</f>
        <v>1</v>
      </c>
      <c r="R14" s="55">
        <f t="shared" si="9"/>
        <v>0</v>
      </c>
      <c r="S14" s="63">
        <f t="shared" si="10"/>
        <v>0</v>
      </c>
      <c r="U14" s="52">
        <f>IF(V$4=2,$C12,IF(V$4=1,$C13,IF(V$4=-1,$C15,IF(V$4=-2,$C16,$C14))))</f>
        <v>1</v>
      </c>
      <c r="V14" s="45">
        <f t="shared" si="11"/>
        <v>1</v>
      </c>
      <c r="W14" s="53">
        <f t="shared" si="12"/>
        <v>4.6296296296296294E-3</v>
      </c>
      <c r="Y14" s="25">
        <f>IF(Z$4=2,$C12,IF(Z$4=1,$C13,IF(Z$4=-1,$C15,IF(Z$4=-2,$C16,$C14))))</f>
        <v>1</v>
      </c>
      <c r="Z14" s="18">
        <f t="shared" si="13"/>
        <v>0</v>
      </c>
      <c r="AA14" s="26">
        <f t="shared" si="14"/>
        <v>0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1.2345679012345678E-2</v>
      </c>
      <c r="AR14" s="85">
        <f>O29</f>
        <v>4.6296296296296294E-3</v>
      </c>
      <c r="AS14" s="85">
        <f>S29</f>
        <v>1.7857142857142856E-2</v>
      </c>
      <c r="AT14" s="85">
        <f>W29</f>
        <v>4.6296296296296294E-3</v>
      </c>
      <c r="AU14" s="99">
        <f>AA29</f>
        <v>0.05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3</v>
      </c>
      <c r="G15" s="17">
        <f t="shared" si="4"/>
        <v>1.3888888888888888E-2</v>
      </c>
      <c r="I15" s="43">
        <f t="shared" ref="I15:I29" si="16">IF(J$4=2,$C13,IF(J$4=1,$C14,IF(J$4=-1,$C16,IF(J$4=-2,$C17,$C15))))</f>
        <v>3</v>
      </c>
      <c r="J15" s="36">
        <f t="shared" si="5"/>
        <v>0</v>
      </c>
      <c r="K15" s="44">
        <f t="shared" si="6"/>
        <v>0</v>
      </c>
      <c r="L15" s="2"/>
      <c r="M15" s="34">
        <f t="shared" ref="M15:M29" si="17">IF(N$4=2,$C13,IF(N$4=1,$C14,IF(N$4=-1,$C16,IF(N$4=-2,$C17,$C15))))</f>
        <v>3</v>
      </c>
      <c r="N15" s="27">
        <f t="shared" si="7"/>
        <v>3</v>
      </c>
      <c r="O15" s="35">
        <f t="shared" si="8"/>
        <v>1.3888888888888888E-2</v>
      </c>
      <c r="P15" s="3"/>
      <c r="Q15" s="62">
        <f t="shared" ref="Q15:Q29" si="18">IF(R$4=2,$C13,IF(R$4=1,$C14,IF(R$4=-1,$C16,IF(R$4=-2,$C17,$C15))))</f>
        <v>3</v>
      </c>
      <c r="R15" s="55">
        <f t="shared" si="9"/>
        <v>0</v>
      </c>
      <c r="S15" s="63">
        <f t="shared" si="10"/>
        <v>0</v>
      </c>
      <c r="U15" s="52">
        <f t="shared" ref="U15:U29" si="19">IF(V$4=2,$C13,IF(V$4=1,$C14,IF(V$4=-1,$C16,IF(V$4=-2,$C17,$C15))))</f>
        <v>3</v>
      </c>
      <c r="V15" s="45">
        <f t="shared" si="11"/>
        <v>3</v>
      </c>
      <c r="W15" s="53">
        <f t="shared" si="12"/>
        <v>1.3888888888888888E-2</v>
      </c>
      <c r="Y15" s="25">
        <f t="shared" ref="Y15:Y29" si="20">IF(Z$4=2,$C13,IF(Z$4=1,$C14,IF(Z$4=-1,$C16,IF(Z$4=-2,$C17,$C15))))</f>
        <v>3</v>
      </c>
      <c r="Z15" s="18">
        <f t="shared" si="13"/>
        <v>0</v>
      </c>
      <c r="AA15" s="26">
        <f t="shared" si="14"/>
        <v>0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3.7037037037037035E-2</v>
      </c>
      <c r="AR15" s="85">
        <f>O28</f>
        <v>1.3888888888888888E-2</v>
      </c>
      <c r="AS15" s="85">
        <f>S28</f>
        <v>5.3571428571428568E-2</v>
      </c>
      <c r="AT15" s="85">
        <f>W28</f>
        <v>1.3888888888888888E-2</v>
      </c>
      <c r="AU15" s="99">
        <f>AA28</f>
        <v>0.15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6</v>
      </c>
      <c r="G16" s="17">
        <f t="shared" si="4"/>
        <v>2.7777777777777776E-2</v>
      </c>
      <c r="I16" s="43">
        <f t="shared" si="16"/>
        <v>6</v>
      </c>
      <c r="J16" s="36">
        <f t="shared" si="5"/>
        <v>0</v>
      </c>
      <c r="K16" s="44">
        <f t="shared" si="6"/>
        <v>0</v>
      </c>
      <c r="L16" s="2"/>
      <c r="M16" s="34">
        <f t="shared" si="17"/>
        <v>6</v>
      </c>
      <c r="N16" s="27">
        <f t="shared" si="7"/>
        <v>6</v>
      </c>
      <c r="O16" s="35">
        <f t="shared" si="8"/>
        <v>2.7777777777777776E-2</v>
      </c>
      <c r="P16" s="3"/>
      <c r="Q16" s="62">
        <f t="shared" si="18"/>
        <v>6</v>
      </c>
      <c r="R16" s="55">
        <f t="shared" si="9"/>
        <v>0</v>
      </c>
      <c r="S16" s="63">
        <f t="shared" si="10"/>
        <v>0</v>
      </c>
      <c r="U16" s="52">
        <f t="shared" si="19"/>
        <v>6</v>
      </c>
      <c r="V16" s="45">
        <f t="shared" si="11"/>
        <v>6</v>
      </c>
      <c r="W16" s="53">
        <f t="shared" si="12"/>
        <v>2.7777777777777776E-2</v>
      </c>
      <c r="Y16" s="25">
        <f t="shared" si="20"/>
        <v>6</v>
      </c>
      <c r="Z16" s="18">
        <f t="shared" si="13"/>
        <v>0</v>
      </c>
      <c r="AA16" s="26">
        <f t="shared" si="14"/>
        <v>0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7.407407407407407E-2</v>
      </c>
      <c r="AR16" s="85">
        <f>O27</f>
        <v>2.7777777777777776E-2</v>
      </c>
      <c r="AS16" s="85">
        <f>S27</f>
        <v>0.10714285714285714</v>
      </c>
      <c r="AT16" s="85">
        <f>W27</f>
        <v>2.7777777777777776E-2</v>
      </c>
      <c r="AU16" s="99">
        <f>AA27</f>
        <v>0.3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10</v>
      </c>
      <c r="G17" s="17">
        <f t="shared" si="4"/>
        <v>4.6296296296296294E-2</v>
      </c>
      <c r="I17" s="43">
        <f t="shared" si="16"/>
        <v>10</v>
      </c>
      <c r="J17" s="36">
        <f t="shared" si="5"/>
        <v>0</v>
      </c>
      <c r="K17" s="44">
        <f t="shared" si="6"/>
        <v>0</v>
      </c>
      <c r="L17" s="2"/>
      <c r="M17" s="34">
        <f t="shared" si="17"/>
        <v>10</v>
      </c>
      <c r="N17" s="27">
        <f t="shared" si="7"/>
        <v>10</v>
      </c>
      <c r="O17" s="35">
        <f t="shared" si="8"/>
        <v>4.6296296296296294E-2</v>
      </c>
      <c r="P17" s="3"/>
      <c r="Q17" s="62">
        <f t="shared" si="18"/>
        <v>10</v>
      </c>
      <c r="R17" s="55">
        <f t="shared" si="9"/>
        <v>0</v>
      </c>
      <c r="S17" s="63">
        <f t="shared" si="10"/>
        <v>0</v>
      </c>
      <c r="U17" s="52">
        <f t="shared" si="19"/>
        <v>10</v>
      </c>
      <c r="V17" s="45">
        <f t="shared" si="11"/>
        <v>10</v>
      </c>
      <c r="W17" s="53">
        <f t="shared" si="12"/>
        <v>4.6296296296296294E-2</v>
      </c>
      <c r="Y17" s="25">
        <f t="shared" si="20"/>
        <v>10</v>
      </c>
      <c r="Z17" s="18">
        <f t="shared" si="13"/>
        <v>0</v>
      </c>
      <c r="AA17" s="26">
        <f t="shared" si="14"/>
        <v>0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0.12345679012345678</v>
      </c>
      <c r="AR17" s="85">
        <f>O26</f>
        <v>4.6296296296296294E-2</v>
      </c>
      <c r="AS17" s="85">
        <f>S26</f>
        <v>0.17857142857142858</v>
      </c>
      <c r="AT17" s="85">
        <f>W26</f>
        <v>4.6296296296296294E-2</v>
      </c>
      <c r="AU17" s="99">
        <f>AA26</f>
        <v>0.5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15</v>
      </c>
      <c r="G18" s="17">
        <f t="shared" si="4"/>
        <v>6.9444444444444448E-2</v>
      </c>
      <c r="I18" s="43">
        <f t="shared" si="16"/>
        <v>15</v>
      </c>
      <c r="J18" s="36">
        <f t="shared" si="5"/>
        <v>0</v>
      </c>
      <c r="K18" s="44">
        <f t="shared" si="6"/>
        <v>0</v>
      </c>
      <c r="L18" s="2"/>
      <c r="M18" s="34">
        <f t="shared" si="17"/>
        <v>15</v>
      </c>
      <c r="N18" s="27">
        <f t="shared" si="7"/>
        <v>15</v>
      </c>
      <c r="O18" s="35">
        <f t="shared" si="8"/>
        <v>6.9444444444444448E-2</v>
      </c>
      <c r="P18" s="3"/>
      <c r="Q18" s="62">
        <f t="shared" si="18"/>
        <v>15</v>
      </c>
      <c r="R18" s="55">
        <f t="shared" si="9"/>
        <v>0</v>
      </c>
      <c r="S18" s="63">
        <f t="shared" si="10"/>
        <v>0</v>
      </c>
      <c r="U18" s="52">
        <f t="shared" si="19"/>
        <v>15</v>
      </c>
      <c r="V18" s="45">
        <f t="shared" si="11"/>
        <v>15</v>
      </c>
      <c r="W18" s="53">
        <f t="shared" si="12"/>
        <v>6.9444444444444448E-2</v>
      </c>
      <c r="Y18" s="25">
        <f t="shared" si="20"/>
        <v>15</v>
      </c>
      <c r="Z18" s="18">
        <f t="shared" si="13"/>
        <v>0</v>
      </c>
      <c r="AA18" s="26">
        <f t="shared" si="14"/>
        <v>0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0.18518518518518517</v>
      </c>
      <c r="AR18" s="85">
        <f>O25</f>
        <v>6.9444444444444448E-2</v>
      </c>
      <c r="AS18" s="85">
        <f>S25</f>
        <v>0.26785714285714285</v>
      </c>
      <c r="AT18" s="85">
        <f>W25</f>
        <v>6.9444444444444448E-2</v>
      </c>
      <c r="AU18" s="99">
        <f>AA25</f>
        <v>0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21</v>
      </c>
      <c r="G19" s="17">
        <f t="shared" si="4"/>
        <v>9.7222222222222224E-2</v>
      </c>
      <c r="I19" s="43">
        <f t="shared" si="16"/>
        <v>21</v>
      </c>
      <c r="J19" s="36">
        <f t="shared" si="5"/>
        <v>0</v>
      </c>
      <c r="K19" s="44">
        <f t="shared" si="6"/>
        <v>0</v>
      </c>
      <c r="L19" s="2"/>
      <c r="M19" s="34">
        <f t="shared" si="17"/>
        <v>21</v>
      </c>
      <c r="N19" s="27">
        <f t="shared" si="7"/>
        <v>21</v>
      </c>
      <c r="O19" s="35">
        <f t="shared" si="8"/>
        <v>9.7222222222222224E-2</v>
      </c>
      <c r="P19" s="3"/>
      <c r="Q19" s="62">
        <f t="shared" si="18"/>
        <v>21</v>
      </c>
      <c r="R19" s="55">
        <f t="shared" si="9"/>
        <v>0</v>
      </c>
      <c r="S19" s="63">
        <f t="shared" si="10"/>
        <v>0</v>
      </c>
      <c r="U19" s="52">
        <f t="shared" si="19"/>
        <v>21</v>
      </c>
      <c r="V19" s="45">
        <f t="shared" si="11"/>
        <v>21</v>
      </c>
      <c r="W19" s="53">
        <f t="shared" si="12"/>
        <v>9.7222222222222224E-2</v>
      </c>
      <c r="Y19" s="25">
        <f t="shared" si="20"/>
        <v>21</v>
      </c>
      <c r="Z19" s="18">
        <f t="shared" si="13"/>
        <v>0</v>
      </c>
      <c r="AA19" s="26">
        <f t="shared" si="14"/>
        <v>0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0.25925925925925924</v>
      </c>
      <c r="AR19" s="85">
        <f>O24</f>
        <v>9.7222222222222224E-2</v>
      </c>
      <c r="AS19" s="85">
        <f>S24</f>
        <v>0.375</v>
      </c>
      <c r="AT19" s="85">
        <f>W24</f>
        <v>9.7222222222222224E-2</v>
      </c>
      <c r="AU19" s="99">
        <f>AA24</f>
        <v>0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25</v>
      </c>
      <c r="G20" s="17">
        <f t="shared" si="4"/>
        <v>0.11574074074074074</v>
      </c>
      <c r="I20" s="43">
        <f t="shared" si="16"/>
        <v>25</v>
      </c>
      <c r="J20" s="36">
        <f t="shared" si="5"/>
        <v>0</v>
      </c>
      <c r="K20" s="44">
        <f t="shared" si="6"/>
        <v>0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0.11574074074074074</v>
      </c>
      <c r="P20" s="3"/>
      <c r="Q20" s="62">
        <f t="shared" si="18"/>
        <v>25</v>
      </c>
      <c r="R20" s="55">
        <f t="shared" si="9"/>
        <v>0</v>
      </c>
      <c r="S20" s="63">
        <f t="shared" si="10"/>
        <v>0</v>
      </c>
      <c r="U20" s="52">
        <f t="shared" si="19"/>
        <v>25</v>
      </c>
      <c r="V20" s="45">
        <f t="shared" si="11"/>
        <v>25</v>
      </c>
      <c r="W20" s="53">
        <f t="shared" si="12"/>
        <v>0.11574074074074074</v>
      </c>
      <c r="Y20" s="25">
        <f t="shared" si="20"/>
        <v>25</v>
      </c>
      <c r="Z20" s="18">
        <f t="shared" si="13"/>
        <v>0</v>
      </c>
      <c r="AA20" s="26">
        <f t="shared" si="14"/>
        <v>0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0.30864197530864196</v>
      </c>
      <c r="AR20" s="85">
        <f>O23</f>
        <v>0.11574074074074074</v>
      </c>
      <c r="AS20" s="85">
        <f>S23</f>
        <v>0</v>
      </c>
      <c r="AT20" s="85">
        <f>W23</f>
        <v>0.11574074074074074</v>
      </c>
      <c r="AU20" s="99">
        <f>AA23</f>
        <v>0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27</v>
      </c>
      <c r="G21" s="17">
        <f t="shared" si="4"/>
        <v>0.125</v>
      </c>
      <c r="I21" s="43">
        <f t="shared" si="16"/>
        <v>27</v>
      </c>
      <c r="J21" s="36">
        <f t="shared" si="5"/>
        <v>0</v>
      </c>
      <c r="K21" s="44">
        <f t="shared" si="6"/>
        <v>0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0.125</v>
      </c>
      <c r="P21" s="3"/>
      <c r="Q21" s="62">
        <f t="shared" si="18"/>
        <v>27</v>
      </c>
      <c r="R21" s="55">
        <f t="shared" si="9"/>
        <v>0</v>
      </c>
      <c r="S21" s="63">
        <f t="shared" si="10"/>
        <v>0</v>
      </c>
      <c r="U21" s="52">
        <f t="shared" si="19"/>
        <v>27</v>
      </c>
      <c r="V21" s="45">
        <f t="shared" si="11"/>
        <v>27</v>
      </c>
      <c r="W21" s="53">
        <f t="shared" si="12"/>
        <v>0.125</v>
      </c>
      <c r="Y21" s="25">
        <f t="shared" si="20"/>
        <v>27</v>
      </c>
      <c r="Z21" s="18">
        <f t="shared" si="13"/>
        <v>0</v>
      </c>
      <c r="AA21" s="26">
        <f t="shared" si="14"/>
        <v>0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</v>
      </c>
      <c r="AR21" s="85">
        <f>O22</f>
        <v>0.125</v>
      </c>
      <c r="AS21" s="85">
        <f>S22</f>
        <v>0</v>
      </c>
      <c r="AT21" s="85">
        <f>W22</f>
        <v>0.125</v>
      </c>
      <c r="AU21" s="99">
        <f>AA22</f>
        <v>0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27</v>
      </c>
      <c r="G22" s="17">
        <f t="shared" si="4"/>
        <v>0.125</v>
      </c>
      <c r="I22" s="43">
        <f t="shared" si="16"/>
        <v>27</v>
      </c>
      <c r="J22" s="36">
        <f t="shared" si="5"/>
        <v>0</v>
      </c>
      <c r="K22" s="44">
        <f t="shared" si="6"/>
        <v>0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0.125</v>
      </c>
      <c r="P22" s="3"/>
      <c r="Q22" s="62">
        <f t="shared" si="18"/>
        <v>27</v>
      </c>
      <c r="R22" s="55">
        <f t="shared" si="9"/>
        <v>0</v>
      </c>
      <c r="S22" s="63">
        <f t="shared" si="10"/>
        <v>0</v>
      </c>
      <c r="U22" s="52">
        <f t="shared" si="19"/>
        <v>27</v>
      </c>
      <c r="V22" s="45">
        <f t="shared" si="11"/>
        <v>27</v>
      </c>
      <c r="W22" s="53">
        <f t="shared" si="12"/>
        <v>0.125</v>
      </c>
      <c r="Y22" s="25">
        <f t="shared" si="20"/>
        <v>27</v>
      </c>
      <c r="Z22" s="18">
        <f t="shared" si="13"/>
        <v>0</v>
      </c>
      <c r="AA22" s="26">
        <f t="shared" si="14"/>
        <v>0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</v>
      </c>
      <c r="AR22" s="85">
        <f>O21</f>
        <v>0.125</v>
      </c>
      <c r="AS22" s="85">
        <f>S21</f>
        <v>0</v>
      </c>
      <c r="AT22" s="85">
        <f>W21</f>
        <v>0.125</v>
      </c>
      <c r="AU22" s="99">
        <f>AA21</f>
        <v>0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0.11574074074074074</v>
      </c>
      <c r="I23" s="43">
        <f t="shared" si="16"/>
        <v>25</v>
      </c>
      <c r="J23" s="36">
        <f t="shared" si="5"/>
        <v>25</v>
      </c>
      <c r="K23" s="44">
        <f t="shared" si="6"/>
        <v>0.30864197530864196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0.11574074074074074</v>
      </c>
      <c r="P23" s="3"/>
      <c r="Q23" s="62">
        <f t="shared" si="18"/>
        <v>25</v>
      </c>
      <c r="R23" s="55">
        <f t="shared" si="9"/>
        <v>0</v>
      </c>
      <c r="S23" s="63">
        <f t="shared" si="10"/>
        <v>0</v>
      </c>
      <c r="U23" s="52">
        <f t="shared" si="19"/>
        <v>25</v>
      </c>
      <c r="V23" s="45">
        <f t="shared" si="11"/>
        <v>25</v>
      </c>
      <c r="W23" s="53">
        <f t="shared" si="12"/>
        <v>0.11574074074074074</v>
      </c>
      <c r="Y23" s="25">
        <f t="shared" si="20"/>
        <v>25</v>
      </c>
      <c r="Z23" s="18">
        <f t="shared" si="13"/>
        <v>0</v>
      </c>
      <c r="AA23" s="26">
        <f t="shared" si="14"/>
        <v>0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0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</v>
      </c>
      <c r="AR23" s="85">
        <f>O20</f>
        <v>0.11574074074074074</v>
      </c>
      <c r="AS23" s="85">
        <f>S20</f>
        <v>0</v>
      </c>
      <c r="AT23" s="85">
        <f>W20</f>
        <v>0.11574074074074074</v>
      </c>
      <c r="AU23" s="99">
        <f>AA20</f>
        <v>0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9.7222222222222224E-2</v>
      </c>
      <c r="I24" s="43">
        <f t="shared" si="16"/>
        <v>21</v>
      </c>
      <c r="J24" s="36">
        <f t="shared" si="5"/>
        <v>21</v>
      </c>
      <c r="K24" s="44">
        <f t="shared" si="6"/>
        <v>0.25925925925925924</v>
      </c>
      <c r="L24" s="2"/>
      <c r="M24" s="34">
        <f t="shared" si="17"/>
        <v>21</v>
      </c>
      <c r="N24" s="27">
        <f t="shared" si="7"/>
        <v>21</v>
      </c>
      <c r="O24" s="35">
        <f t="shared" si="8"/>
        <v>9.7222222222222224E-2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0.375</v>
      </c>
      <c r="U24" s="52">
        <f t="shared" si="19"/>
        <v>21</v>
      </c>
      <c r="V24" s="45">
        <f t="shared" si="11"/>
        <v>21</v>
      </c>
      <c r="W24" s="53">
        <f t="shared" si="12"/>
        <v>9.7222222222222224E-2</v>
      </c>
      <c r="Y24" s="25">
        <f t="shared" si="20"/>
        <v>21</v>
      </c>
      <c r="Z24" s="18">
        <f t="shared" si="13"/>
        <v>0</v>
      </c>
      <c r="AA24" s="26">
        <f t="shared" si="14"/>
        <v>0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0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0</v>
      </c>
      <c r="AR24" s="85">
        <f>O19</f>
        <v>9.7222222222222224E-2</v>
      </c>
      <c r="AS24" s="85">
        <f>S19</f>
        <v>0</v>
      </c>
      <c r="AT24" s="85">
        <f>W19</f>
        <v>9.7222222222222224E-2</v>
      </c>
      <c r="AU24" s="99">
        <f>AA19</f>
        <v>0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6.9444444444444448E-2</v>
      </c>
      <c r="I25" s="43">
        <f t="shared" si="16"/>
        <v>15</v>
      </c>
      <c r="J25" s="36">
        <f t="shared" si="5"/>
        <v>15</v>
      </c>
      <c r="K25" s="44">
        <f t="shared" si="6"/>
        <v>0.18518518518518517</v>
      </c>
      <c r="L25" s="2"/>
      <c r="M25" s="34">
        <f t="shared" si="17"/>
        <v>15</v>
      </c>
      <c r="N25" s="27">
        <f t="shared" si="7"/>
        <v>15</v>
      </c>
      <c r="O25" s="35">
        <f t="shared" si="8"/>
        <v>6.9444444444444448E-2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0.26785714285714285</v>
      </c>
      <c r="U25" s="52">
        <f t="shared" si="19"/>
        <v>15</v>
      </c>
      <c r="V25" s="45">
        <f t="shared" si="11"/>
        <v>15</v>
      </c>
      <c r="W25" s="53">
        <f t="shared" si="12"/>
        <v>6.9444444444444448E-2</v>
      </c>
      <c r="Y25" s="25">
        <f t="shared" si="20"/>
        <v>15</v>
      </c>
      <c r="Z25" s="18">
        <f t="shared" si="13"/>
        <v>0</v>
      </c>
      <c r="AA25" s="26">
        <f t="shared" si="14"/>
        <v>0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0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0</v>
      </c>
      <c r="AR25" s="85">
        <f>O18</f>
        <v>6.9444444444444448E-2</v>
      </c>
      <c r="AS25" s="85">
        <f>S18</f>
        <v>0</v>
      </c>
      <c r="AT25" s="85">
        <f>W18</f>
        <v>6.9444444444444448E-2</v>
      </c>
      <c r="AU25" s="99">
        <f>AA18</f>
        <v>0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4.6296296296296294E-2</v>
      </c>
      <c r="I26" s="43">
        <f t="shared" si="16"/>
        <v>10</v>
      </c>
      <c r="J26" s="36">
        <f t="shared" si="5"/>
        <v>10</v>
      </c>
      <c r="K26" s="44">
        <f t="shared" si="6"/>
        <v>0.12345679012345678</v>
      </c>
      <c r="M26" s="34">
        <f t="shared" si="17"/>
        <v>10</v>
      </c>
      <c r="N26" s="27">
        <f t="shared" si="7"/>
        <v>10</v>
      </c>
      <c r="O26" s="35">
        <f t="shared" si="8"/>
        <v>4.6296296296296294E-2</v>
      </c>
      <c r="Q26" s="62">
        <f t="shared" si="18"/>
        <v>10</v>
      </c>
      <c r="R26" s="55">
        <f t="shared" si="9"/>
        <v>10</v>
      </c>
      <c r="S26" s="63">
        <f t="shared" si="10"/>
        <v>0.17857142857142858</v>
      </c>
      <c r="U26" s="52">
        <f t="shared" si="19"/>
        <v>10</v>
      </c>
      <c r="V26" s="45">
        <f t="shared" si="11"/>
        <v>10</v>
      </c>
      <c r="W26" s="53">
        <f t="shared" si="12"/>
        <v>4.6296296296296294E-2</v>
      </c>
      <c r="Y26" s="25">
        <f t="shared" si="20"/>
        <v>10</v>
      </c>
      <c r="Z26" s="18">
        <f t="shared" si="13"/>
        <v>10</v>
      </c>
      <c r="AA26" s="26">
        <f t="shared" si="14"/>
        <v>0.5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1.4288980338363053E-3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0</v>
      </c>
      <c r="AR26" s="85">
        <f>O17</f>
        <v>4.6296296296296294E-2</v>
      </c>
      <c r="AS26" s="85">
        <f>S17</f>
        <v>0</v>
      </c>
      <c r="AT26" s="85">
        <f>W17</f>
        <v>4.6296296296296294E-2</v>
      </c>
      <c r="AU26" s="99">
        <f>AA17</f>
        <v>0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2.7777777777777776E-2</v>
      </c>
      <c r="I27" s="43">
        <f t="shared" si="16"/>
        <v>6</v>
      </c>
      <c r="J27" s="36">
        <f t="shared" si="5"/>
        <v>6</v>
      </c>
      <c r="K27" s="44">
        <f t="shared" si="6"/>
        <v>7.407407407407407E-2</v>
      </c>
      <c r="M27" s="34">
        <f t="shared" si="17"/>
        <v>6</v>
      </c>
      <c r="N27" s="27">
        <f t="shared" si="7"/>
        <v>6</v>
      </c>
      <c r="O27" s="35">
        <f t="shared" si="8"/>
        <v>2.7777777777777776E-2</v>
      </c>
      <c r="Q27" s="62">
        <f t="shared" si="18"/>
        <v>6</v>
      </c>
      <c r="R27" s="55">
        <f t="shared" si="9"/>
        <v>6</v>
      </c>
      <c r="S27" s="63">
        <f t="shared" si="10"/>
        <v>0.10714285714285714</v>
      </c>
      <c r="U27" s="52">
        <f t="shared" si="19"/>
        <v>6</v>
      </c>
      <c r="V27" s="45">
        <f t="shared" si="11"/>
        <v>6</v>
      </c>
      <c r="W27" s="53">
        <f t="shared" si="12"/>
        <v>2.7777777777777776E-2</v>
      </c>
      <c r="Y27" s="25">
        <f t="shared" si="20"/>
        <v>6</v>
      </c>
      <c r="Z27" s="18">
        <f t="shared" si="13"/>
        <v>6</v>
      </c>
      <c r="AA27" s="26">
        <f t="shared" si="14"/>
        <v>0.3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5.4869684499314116E-3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0</v>
      </c>
      <c r="AR27" s="85">
        <f>O16</f>
        <v>2.7777777777777776E-2</v>
      </c>
      <c r="AS27" s="85">
        <f>S16</f>
        <v>0</v>
      </c>
      <c r="AT27" s="85">
        <f>W16</f>
        <v>2.7777777777777776E-2</v>
      </c>
      <c r="AU27" s="99">
        <f>AA16</f>
        <v>0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1.3888888888888888E-2</v>
      </c>
      <c r="I28" s="43">
        <f t="shared" si="16"/>
        <v>3</v>
      </c>
      <c r="J28" s="36">
        <f t="shared" si="5"/>
        <v>3</v>
      </c>
      <c r="K28" s="44">
        <f t="shared" si="6"/>
        <v>3.7037037037037035E-2</v>
      </c>
      <c r="M28" s="34">
        <f t="shared" si="17"/>
        <v>3</v>
      </c>
      <c r="N28" s="27">
        <f t="shared" si="7"/>
        <v>3</v>
      </c>
      <c r="O28" s="35">
        <f t="shared" si="8"/>
        <v>1.3888888888888888E-2</v>
      </c>
      <c r="Q28" s="62">
        <f t="shared" si="18"/>
        <v>3</v>
      </c>
      <c r="R28" s="55">
        <f t="shared" si="9"/>
        <v>3</v>
      </c>
      <c r="S28" s="63">
        <f t="shared" si="10"/>
        <v>5.3571428571428568E-2</v>
      </c>
      <c r="U28" s="52">
        <f t="shared" si="19"/>
        <v>3</v>
      </c>
      <c r="V28" s="45">
        <f t="shared" si="11"/>
        <v>3</v>
      </c>
      <c r="W28" s="53">
        <f t="shared" si="12"/>
        <v>1.3888888888888888E-2</v>
      </c>
      <c r="Y28" s="25">
        <f t="shared" si="20"/>
        <v>3</v>
      </c>
      <c r="Z28" s="18">
        <f t="shared" si="13"/>
        <v>3</v>
      </c>
      <c r="AA28" s="26">
        <f t="shared" si="14"/>
        <v>0.15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1.3031550068587104E-2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0</v>
      </c>
      <c r="AR28" s="85">
        <f>O15</f>
        <v>1.3888888888888888E-2</v>
      </c>
      <c r="AS28" s="85">
        <f>S15</f>
        <v>0</v>
      </c>
      <c r="AT28" s="85">
        <f>W15</f>
        <v>1.3888888888888888E-2</v>
      </c>
      <c r="AU28" s="99">
        <f>AA15</f>
        <v>0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4.6296296296296294E-3</v>
      </c>
      <c r="I29" s="43">
        <f t="shared" si="16"/>
        <v>1</v>
      </c>
      <c r="J29" s="36">
        <f t="shared" si="5"/>
        <v>1</v>
      </c>
      <c r="K29" s="44">
        <f t="shared" si="6"/>
        <v>1.2345679012345678E-2</v>
      </c>
      <c r="M29" s="34">
        <f t="shared" si="17"/>
        <v>1</v>
      </c>
      <c r="N29" s="27">
        <f t="shared" si="7"/>
        <v>1</v>
      </c>
      <c r="O29" s="35">
        <f t="shared" si="8"/>
        <v>4.6296296296296294E-3</v>
      </c>
      <c r="Q29" s="62">
        <f t="shared" si="18"/>
        <v>1</v>
      </c>
      <c r="R29" s="55">
        <f t="shared" si="9"/>
        <v>1</v>
      </c>
      <c r="S29" s="63">
        <f t="shared" si="10"/>
        <v>1.7857142857142856E-2</v>
      </c>
      <c r="U29" s="52">
        <f t="shared" si="19"/>
        <v>1</v>
      </c>
      <c r="V29" s="45">
        <f t="shared" si="11"/>
        <v>1</v>
      </c>
      <c r="W29" s="53">
        <f t="shared" si="12"/>
        <v>4.6296296296296294E-3</v>
      </c>
      <c r="Y29" s="25">
        <f t="shared" si="20"/>
        <v>1</v>
      </c>
      <c r="Z29" s="18">
        <f t="shared" si="13"/>
        <v>1</v>
      </c>
      <c r="AA29" s="26">
        <f t="shared" si="14"/>
        <v>0.05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2.4634202103337902E-2</v>
      </c>
      <c r="AK29" s="85">
        <f>SUMPRODUCT(AJ13:AJ28,AR16:AR31)</f>
        <v>6.6152686751680801E-6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0</v>
      </c>
      <c r="AR29" s="85">
        <f>O14</f>
        <v>4.6296296296296294E-3</v>
      </c>
      <c r="AS29" s="85">
        <f>S14</f>
        <v>0</v>
      </c>
      <c r="AT29" s="85">
        <f>W14</f>
        <v>4.6296296296296294E-3</v>
      </c>
      <c r="AU29" s="99">
        <f>AA14</f>
        <v>0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4.0637860082304522E-2</v>
      </c>
      <c r="AK30" s="85">
        <f>SUMPRODUCT(AJ13:AJ29,AR15:AR31)</f>
        <v>4.524843773814966E-5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6.1213991769547324E-2</v>
      </c>
      <c r="AK31" s="85">
        <f>SUMPRODUCT(AJ13:AJ30,AR14:AR31)</f>
        <v>1.7623075750647761E-4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216</v>
      </c>
      <c r="G32" s="14">
        <f>SUM(G12:G31)</f>
        <v>0.99999999999999989</v>
      </c>
      <c r="I32" s="40">
        <f>SUM(I12:I31)</f>
        <v>216</v>
      </c>
      <c r="J32" s="41">
        <f>SUM(J12:J31)</f>
        <v>81</v>
      </c>
      <c r="K32" s="42">
        <f>SUM(K12:K31)</f>
        <v>1</v>
      </c>
      <c r="M32" s="31">
        <f>SUM(M12:M31)</f>
        <v>216</v>
      </c>
      <c r="N32" s="32">
        <f>SUM(N12:N31)</f>
        <v>216</v>
      </c>
      <c r="O32" s="33">
        <f>SUM(O12:O31)</f>
        <v>0.99999999999999989</v>
      </c>
      <c r="Q32" s="59">
        <f>SUM(Q12:Q31)</f>
        <v>216</v>
      </c>
      <c r="R32" s="60">
        <f>SUM(R12:R31)</f>
        <v>56</v>
      </c>
      <c r="S32" s="61">
        <f>SUM(S12:S31)</f>
        <v>1</v>
      </c>
      <c r="U32" s="49">
        <f>SUM(U12:U31)</f>
        <v>216</v>
      </c>
      <c r="V32" s="50">
        <f>SUM(V12:V31)</f>
        <v>216</v>
      </c>
      <c r="W32" s="51">
        <f>SUM(W12:W31)</f>
        <v>0.99999999999999989</v>
      </c>
      <c r="Y32" s="22">
        <f>SUM(Y12:Y31)</f>
        <v>216</v>
      </c>
      <c r="Z32" s="23">
        <f>SUM(Z12:Z31)</f>
        <v>20</v>
      </c>
      <c r="AA32" s="24">
        <f>SUM(AA12:AA31)</f>
        <v>1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8.2133058984910828E-2</v>
      </c>
      <c r="AK32" s="85">
        <f>SUMPRODUCT(AJ13:AJ31,AR13:AR31)</f>
        <v>5.1360945994004975E-4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9.9794238683127562E-2</v>
      </c>
      <c r="AK33" s="85">
        <f>SUMPRODUCT(AJ13:AJ32,AR12:AR31)</f>
        <v>1.2455227861606459E-3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0.11162551440329219</v>
      </c>
      <c r="AK34" s="85">
        <f t="shared" ref="AK34:AN49" si="21">SUMPRODUCT(AJ14:AJ33,AR$12:AR$31)</f>
        <v>2.6553688462124668E-3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0.11591220850480111</v>
      </c>
      <c r="AK35" s="85">
        <f t="shared" si="21"/>
        <v>5.1035474775186695E-3</v>
      </c>
      <c r="AL35" s="85">
        <f t="shared" si="21"/>
        <v>0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0.11162551440329217</v>
      </c>
      <c r="AK36" s="85">
        <f t="shared" si="21"/>
        <v>8.9758611492150569E-3</v>
      </c>
      <c r="AL36" s="85">
        <f t="shared" si="21"/>
        <v>0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9.8251028806584359E-2</v>
      </c>
      <c r="AK37" s="85">
        <f t="shared" si="21"/>
        <v>1.4608100899253162E-2</v>
      </c>
      <c r="AL37" s="85">
        <f t="shared" si="21"/>
        <v>0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7.9903978052126193E-2</v>
      </c>
      <c r="AK38" s="85">
        <f t="shared" si="21"/>
        <v>2.2194755626682917E-2</v>
      </c>
      <c r="AL38" s="85">
        <f t="shared" si="21"/>
        <v>0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0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6.0185185185185182E-2</v>
      </c>
      <c r="AK39" s="85">
        <f t="shared" si="21"/>
        <v>3.168819539704313E-2</v>
      </c>
      <c r="AL39" s="85">
        <f t="shared" si="21"/>
        <v>0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0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4.1666666666666664E-2</v>
      </c>
      <c r="AK40" s="85">
        <f t="shared" si="21"/>
        <v>4.2693091754305738E-2</v>
      </c>
      <c r="AL40" s="85">
        <f t="shared" si="21"/>
        <v>0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0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2.6063100137174212E-2</v>
      </c>
      <c r="AK41" s="85">
        <f t="shared" si="21"/>
        <v>5.4458479398465674E-2</v>
      </c>
      <c r="AL41" s="85">
        <f t="shared" si="21"/>
        <v>0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0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1.4403292181069956E-2</v>
      </c>
      <c r="AK42" s="85">
        <f t="shared" si="21"/>
        <v>6.5953170248437734E-2</v>
      </c>
      <c r="AL42" s="85">
        <f t="shared" si="21"/>
        <v>2.4807257531880298E-6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0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7.2016460905349787E-3</v>
      </c>
      <c r="AK43" s="85">
        <f t="shared" si="21"/>
        <v>7.6000704923030016E-2</v>
      </c>
      <c r="AL43" s="85">
        <f t="shared" si="21"/>
        <v>1.8740111118368999E-5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0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3.200731595793324E-3</v>
      </c>
      <c r="AK44" s="85">
        <f t="shared" si="21"/>
        <v>8.3453995833968411E-2</v>
      </c>
      <c r="AL44" s="85">
        <f t="shared" si="21"/>
        <v>7.9387949293927785E-5</v>
      </c>
      <c r="AM44" s="85">
        <f t="shared" si="21"/>
        <v>0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8.4946769151613491E-2</v>
      </c>
      <c r="C45" s="121"/>
      <c r="AC45" s="79">
        <v>43</v>
      </c>
      <c r="AD45" s="111">
        <f t="shared" si="22"/>
        <v>0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1.2002743484224965E-3</v>
      </c>
      <c r="AK45" s="85">
        <f t="shared" si="21"/>
        <v>8.7393785246151504E-2</v>
      </c>
      <c r="AL45" s="85">
        <f t="shared" si="21"/>
        <v>2.4859707162090564E-4</v>
      </c>
      <c r="AM45" s="85">
        <f t="shared" si="21"/>
        <v>1.1484841449944582E-8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0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3.4293552812071328E-4</v>
      </c>
      <c r="AK46" s="85">
        <f t="shared" si="21"/>
        <v>8.7339010821521096E-2</v>
      </c>
      <c r="AL46" s="85">
        <f t="shared" si="21"/>
        <v>6.4131722171416946E-4</v>
      </c>
      <c r="AM46" s="85">
        <f t="shared" si="21"/>
        <v>1.2121429804598652E-7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0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5.7155921353452209E-5</v>
      </c>
      <c r="AK47" s="85">
        <f t="shared" si="21"/>
        <v>8.3328834950634215E-2</v>
      </c>
      <c r="AL47" s="85">
        <f t="shared" si="21"/>
        <v>1.4425254873071513E-3</v>
      </c>
      <c r="AM47" s="85">
        <f t="shared" si="21"/>
        <v>6.9672517207482845E-7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0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7.5893537570492303E-2</v>
      </c>
      <c r="AL48" s="85">
        <f t="shared" si="21"/>
        <v>2.9127831259389892E-3</v>
      </c>
      <c r="AM48" s="85">
        <f t="shared" si="21"/>
        <v>2.8889298321517741E-6</v>
      </c>
      <c r="AN48" s="99">
        <f t="shared" si="21"/>
        <v>0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0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6.5946025758268564E-2</v>
      </c>
      <c r="AL49" s="85">
        <f t="shared" si="21"/>
        <v>5.3712532252269893E-3</v>
      </c>
      <c r="AM49" s="85">
        <f t="shared" si="21"/>
        <v>9.6668894899164981E-6</v>
      </c>
      <c r="AN49" s="99">
        <f t="shared" si="21"/>
        <v>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0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5.4620421175633802E-2</v>
      </c>
      <c r="AL50" s="85">
        <f t="shared" si="25"/>
        <v>9.1540339605968874E-3</v>
      </c>
      <c r="AM50" s="85">
        <f t="shared" si="25"/>
        <v>2.7708962882902104E-5</v>
      </c>
      <c r="AN50" s="99">
        <f t="shared" si="25"/>
        <v>0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5.742420724972291E-9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4.307889422344155E-2</v>
      </c>
      <c r="AL51" s="85">
        <f t="shared" si="25"/>
        <v>1.4550051916628561E-2</v>
      </c>
      <c r="AM51" s="85">
        <f t="shared" si="25"/>
        <v>7.0465802551291113E-5</v>
      </c>
      <c r="AN51" s="99">
        <f t="shared" si="25"/>
        <v>0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8.4004744244985455E-3</v>
      </c>
      <c r="C52" s="121"/>
      <c r="AC52" s="79">
        <v>50</v>
      </c>
      <c r="AD52" s="111">
        <f t="shared" si="22"/>
        <v>6.4052601457976639E-8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3.2302621551592747E-2</v>
      </c>
      <c r="AL52" s="85">
        <f t="shared" si="25"/>
        <v>2.1719207587584641E-2</v>
      </c>
      <c r="AM52" s="85">
        <f t="shared" si="25"/>
        <v>1.6254404225374966E-4</v>
      </c>
      <c r="AN52" s="99">
        <f t="shared" si="25"/>
        <v>0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3.8644960166870186E-7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2.2976680384087789E-2</v>
      </c>
      <c r="AL53" s="85">
        <f t="shared" si="25"/>
        <v>3.0598306256849631E-2</v>
      </c>
      <c r="AM53" s="85">
        <f t="shared" si="25"/>
        <v>3.4522085843803282E-4</v>
      </c>
      <c r="AN53" s="99">
        <f t="shared" si="25"/>
        <v>0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1.6722388544777308E-6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1.5458295229385762E-2</v>
      </c>
      <c r="AL54" s="85">
        <f t="shared" si="25"/>
        <v>4.0837055272497653E-2</v>
      </c>
      <c r="AM54" s="85">
        <f t="shared" si="25"/>
        <v>6.8240486546416773E-4</v>
      </c>
      <c r="AN54" s="99">
        <f t="shared" si="25"/>
        <v>0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5.8106931853173047E-6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9.8046220088401151E-3</v>
      </c>
      <c r="AL55" s="85">
        <f t="shared" si="25"/>
        <v>5.1788325426764203E-2</v>
      </c>
      <c r="AM55" s="85">
        <f t="shared" si="25"/>
        <v>1.2657407666767939E-3</v>
      </c>
      <c r="AN55" s="99">
        <f t="shared" si="25"/>
        <v>0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1.7222724021852507E-5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5.8402237971853874E-3</v>
      </c>
      <c r="AL56" s="85">
        <f t="shared" si="25"/>
        <v>6.2559197204258926E-2</v>
      </c>
      <c r="AM56" s="85">
        <f t="shared" si="25"/>
        <v>2.2168523111265044E-3</v>
      </c>
      <c r="AN56" s="99">
        <f t="shared" si="25"/>
        <v>0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4.5140070055611253E-5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3.2483615302545338E-3</v>
      </c>
      <c r="AL57" s="85">
        <f t="shared" si="25"/>
        <v>7.2117759569534257E-2</v>
      </c>
      <c r="AM57" s="85">
        <f t="shared" si="25"/>
        <v>3.6843790732204312E-3</v>
      </c>
      <c r="AN57" s="99">
        <f t="shared" si="25"/>
        <v>0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1.0705145079919331E-4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1.6741921963115375E-3</v>
      </c>
      <c r="AL58" s="85">
        <f t="shared" si="25"/>
        <v>7.9444179077666738E-2</v>
      </c>
      <c r="AM58" s="85">
        <f t="shared" si="25"/>
        <v>5.8337413589050454E-3</v>
      </c>
      <c r="AN58" s="99">
        <f t="shared" si="25"/>
        <v>0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2.3332896042198008E-4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7.9224457653812919E-4</v>
      </c>
      <c r="AL59" s="85">
        <f t="shared" si="25"/>
        <v>8.371228899939033E-2</v>
      </c>
      <c r="AM59" s="85">
        <f t="shared" si="25"/>
        <v>8.8285283310060459E-3</v>
      </c>
      <c r="AN59" s="99">
        <f t="shared" si="25"/>
        <v>0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4.726735867291207E-4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3.4055403139765278E-4</v>
      </c>
      <c r="AL60" s="85">
        <f t="shared" si="25"/>
        <v>8.4439425156589074E-2</v>
      </c>
      <c r="AM60" s="85">
        <f t="shared" si="25"/>
        <v>1.2803987188757276E-2</v>
      </c>
      <c r="AN60" s="99">
        <f t="shared" si="25"/>
        <v>5.742420724972291E-9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8.975021738560397E-4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1.30982319768328E-4</v>
      </c>
      <c r="AL61" s="85">
        <f t="shared" si="25"/>
        <v>8.1568077238516196E-2</v>
      </c>
      <c r="AM61" s="85">
        <f t="shared" si="25"/>
        <v>1.7835166580214553E-2</v>
      </c>
      <c r="AN61" s="99">
        <f t="shared" si="25"/>
        <v>6.4052601457976639E-8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1.6077701583078171E-3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4.3660773256109329E-5</v>
      </c>
      <c r="AL62" s="85">
        <f t="shared" si="25"/>
        <v>7.5468345901587783E-2</v>
      </c>
      <c r="AM62" s="85">
        <f t="shared" si="25"/>
        <v>2.3904681999316592E-2</v>
      </c>
      <c r="AN62" s="99">
        <f t="shared" si="25"/>
        <v>3.8644960166870186E-7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2.7312265882228942E-3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1.1907483615302544E-5</v>
      </c>
      <c r="AL63" s="85">
        <f t="shared" si="25"/>
        <v>6.6866757753246103E-2</v>
      </c>
      <c r="AM63" s="85">
        <f t="shared" si="25"/>
        <v>3.0876719223800239E-2</v>
      </c>
      <c r="AN63" s="99">
        <f t="shared" si="25"/>
        <v>1.6722388544777308E-6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4.417999286421467E-3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2.3814967230605087E-6</v>
      </c>
      <c r="AL64" s="85">
        <f t="shared" si="25"/>
        <v>5.671625169653291E-2</v>
      </c>
      <c r="AM64" s="85">
        <f t="shared" si="25"/>
        <v>3.8484139922752486E-2</v>
      </c>
      <c r="AN64" s="99">
        <f t="shared" si="25"/>
        <v>5.8106931853173047E-6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6.8278860497139266E-3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2.6461074700672316E-7</v>
      </c>
      <c r="AL65" s="85">
        <f t="shared" si="25"/>
        <v>4.6025504998270204E-2</v>
      </c>
      <c r="AM65" s="85">
        <f t="shared" si="25"/>
        <v>4.6334228671271946E-2</v>
      </c>
      <c r="AN65" s="99">
        <f t="shared" si="25"/>
        <v>1.7222724021852507E-5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1.0109832251177231E-2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3.5701655276308059E-2</v>
      </c>
      <c r="AM66" s="85">
        <f t="shared" si="26"/>
        <v>5.3935851384742481E-2</v>
      </c>
      <c r="AN66" s="99">
        <f t="shared" si="26"/>
        <v>4.5140070055611253E-5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1.4374745764330617E-2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2.6438951352145794E-2</v>
      </c>
      <c r="AM67" s="85">
        <f t="shared" si="26"/>
        <v>6.0746878526148212E-2</v>
      </c>
      <c r="AN67" s="99">
        <f t="shared" si="26"/>
        <v>1.0705145079919331E-4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1.9664915468586557E-2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1.8664484421836103E-2</v>
      </c>
      <c r="AM68" s="85">
        <f t="shared" si="26"/>
        <v>6.6236018573652758E-2</v>
      </c>
      <c r="AN68" s="99">
        <f t="shared" si="26"/>
        <v>2.3332896042198008E-4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2.5925238558165142E-2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1.2538282559823196E-2</v>
      </c>
      <c r="AM69" s="85">
        <f t="shared" si="26"/>
        <v>6.9949483390673209E-2</v>
      </c>
      <c r="AN69" s="99">
        <f t="shared" si="26"/>
        <v>4.726735867291207E-4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3.2982546357424529E-2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7.9972786296731765E-3</v>
      </c>
      <c r="AM70" s="85">
        <f t="shared" si="26"/>
        <v>7.1571200952633959E-2</v>
      </c>
      <c r="AN70" s="99">
        <f t="shared" si="26"/>
        <v>8.975021738560397E-4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4.0539098295997583E-2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4.829732056669641E-3</v>
      </c>
      <c r="AM71" s="85">
        <f t="shared" si="26"/>
        <v>7.0965907390874133E-2</v>
      </c>
      <c r="AN71" s="99">
        <f t="shared" si="26"/>
        <v>1.6077701583078171E-3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4.8184651243355706E-2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2.7526274713131705E-3</v>
      </c>
      <c r="AM72" s="85">
        <f t="shared" si="26"/>
        <v>6.8197219539153267E-2</v>
      </c>
      <c r="AN72" s="99">
        <f t="shared" si="26"/>
        <v>2.7312265882228942E-3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5.5428535975325266E-2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1.4748694259368125E-3</v>
      </c>
      <c r="AM73" s="85">
        <f t="shared" si="26"/>
        <v>6.3517275606663398E-2</v>
      </c>
      <c r="AN73" s="99">
        <f t="shared" si="26"/>
        <v>4.417999286421467E-3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6.1749161985945808E-2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7.3949725923748552E-4</v>
      </c>
      <c r="AM74" s="85">
        <f t="shared" si="26"/>
        <v>5.7330204194345244E-2</v>
      </c>
      <c r="AN74" s="99">
        <f t="shared" si="26"/>
        <v>6.8278860497139266E-3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6.665437161559179E-2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3.4484923084460118E-4</v>
      </c>
      <c r="AM75" s="85">
        <f t="shared" si="26"/>
        <v>5.0136601977382352E-2</v>
      </c>
      <c r="AN75" s="99">
        <f t="shared" si="26"/>
        <v>1.0109832251177231E-2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6.9743192205874271E-2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1.4837575119210918E-4</v>
      </c>
      <c r="AM76" s="85">
        <f t="shared" si="26"/>
        <v>4.2469218593081628E-2</v>
      </c>
      <c r="AN76" s="99">
        <f t="shared" si="26"/>
        <v>1.4374745764330617E-2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7.0758537418510875E-2</v>
      </c>
      <c r="AE77" s="112">
        <f t="shared" si="28"/>
        <v>7.0758537418510875E-2</v>
      </c>
      <c r="AF77" s="104">
        <f t="shared" si="29"/>
        <v>0.13169819229984306</v>
      </c>
      <c r="AI77" s="90">
        <v>66</v>
      </c>
      <c r="AJ77" s="98"/>
      <c r="AK77" s="85"/>
      <c r="AL77" s="85">
        <f>SUMPRODUCT(AK57:AK71,AS12:AS26)</f>
        <v>5.8304142987784952E-5</v>
      </c>
      <c r="AM77" s="85">
        <f t="shared" si="26"/>
        <v>3.483079424743489E-2</v>
      </c>
      <c r="AN77" s="99">
        <f t="shared" si="26"/>
        <v>1.9664915468586557E-2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6.9621536299267622E-2</v>
      </c>
      <c r="AE78" s="112">
        <f t="shared" si="28"/>
        <v>6.9621536299267622E-2</v>
      </c>
      <c r="AF78" s="104">
        <f t="shared" si="29"/>
        <v>0.12958196721223886</v>
      </c>
      <c r="AI78" s="90">
        <v>67</v>
      </c>
      <c r="AJ78" s="98"/>
      <c r="AK78" s="85"/>
      <c r="AL78" s="85">
        <f>SUMPRODUCT(AK58:AK71,AS12:AS25)</f>
        <v>2.0639638266524411E-5</v>
      </c>
      <c r="AM78" s="85">
        <f t="shared" si="26"/>
        <v>2.7643609103597588E-2</v>
      </c>
      <c r="AN78" s="99">
        <f t="shared" si="26"/>
        <v>2.5925238558165142E-2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6.6441249821340503E-2</v>
      </c>
      <c r="AE79" s="112">
        <f t="shared" si="28"/>
        <v>6.6441249821340503E-2</v>
      </c>
      <c r="AF79" s="104">
        <f t="shared" si="29"/>
        <v>0.12366271003961864</v>
      </c>
      <c r="AI79" s="90">
        <v>68</v>
      </c>
      <c r="AJ79" s="98"/>
      <c r="AK79" s="85"/>
      <c r="AL79" s="85">
        <f>SUMPRODUCT(AK59:AK71,AS12:AS24)</f>
        <v>6.4498869582888791E-6</v>
      </c>
      <c r="AM79" s="85">
        <f t="shared" si="26"/>
        <v>2.1217205364690562E-2</v>
      </c>
      <c r="AN79" s="99">
        <f t="shared" si="26"/>
        <v>3.2982546357424529E-2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6.1498163079588337E-2</v>
      </c>
      <c r="AE80" s="112">
        <f t="shared" si="28"/>
        <v>6.1498163079588337E-2</v>
      </c>
      <c r="AF80" s="104">
        <f t="shared" si="29"/>
        <v>0.11446246916381193</v>
      </c>
      <c r="AI80" s="90">
        <v>69</v>
      </c>
      <c r="AJ80" s="98"/>
      <c r="AK80" s="85"/>
      <c r="AL80" s="85">
        <f>SUMPRODUCT(AK60:AK71,AS12:AS23)</f>
        <v>1.7199698555437008E-6</v>
      </c>
      <c r="AM80" s="85">
        <f t="shared" si="26"/>
        <v>1.5736459576863839E-2</v>
      </c>
      <c r="AN80" s="99">
        <f t="shared" si="26"/>
        <v>4.0539098295997583E-2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5.5204814564951923E-2</v>
      </c>
      <c r="AE81" s="112">
        <f t="shared" si="28"/>
        <v>5.5204814564951923E-2</v>
      </c>
      <c r="AF81" s="104">
        <f t="shared" si="29"/>
        <v>0.10274907523102987</v>
      </c>
      <c r="AI81" s="90">
        <v>70</v>
      </c>
      <c r="AJ81" s="98"/>
      <c r="AK81" s="85"/>
      <c r="AL81" s="85">
        <f>SUMPRODUCT(AK61:AK71,AS12:AS22)</f>
        <v>3.6856496904507871E-7</v>
      </c>
      <c r="AM81" s="85">
        <f t="shared" si="26"/>
        <v>1.1268169415564909E-2</v>
      </c>
      <c r="AN81" s="99">
        <f t="shared" si="26"/>
        <v>4.8184651243355706E-2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4.8050984299240478E-2</v>
      </c>
      <c r="AE82" s="112">
        <f t="shared" si="28"/>
        <v>4.8050984299240478E-2</v>
      </c>
      <c r="AF82" s="104">
        <f t="shared" si="29"/>
        <v>8.943412344730868E-2</v>
      </c>
      <c r="AI82" s="90">
        <v>71</v>
      </c>
      <c r="AJ82" s="98"/>
      <c r="AK82" s="85"/>
      <c r="AL82" s="85">
        <f>SUMPRODUCT(AK62:AK71,AS12:AS21)</f>
        <v>5.6702302930012104E-8</v>
      </c>
      <c r="AM82" s="85">
        <f t="shared" ref="AM82:AN97" si="30">SUMPRODUCT(AL62:AL81,AT$12:AT$31)</f>
        <v>7.7814581142524363E-3</v>
      </c>
      <c r="AN82" s="99">
        <f t="shared" si="30"/>
        <v>5.5428535975325266E-2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4.0543163207966547E-2</v>
      </c>
      <c r="AE83" s="112">
        <f t="shared" si="28"/>
        <v>4.0543163207966547E-2</v>
      </c>
      <c r="AF83" s="104">
        <f t="shared" si="29"/>
        <v>7.5460311920040685E-2</v>
      </c>
      <c r="AI83" s="90">
        <v>72</v>
      </c>
      <c r="AJ83" s="98"/>
      <c r="AK83" s="85"/>
      <c r="AL83" s="85">
        <f>SUMPRODUCT(AK63:AK71,AS12:AS20)</f>
        <v>4.7251919108343423E-9</v>
      </c>
      <c r="AM83" s="85">
        <f t="shared" si="30"/>
        <v>5.175901300500778E-3</v>
      </c>
      <c r="AN83" s="99">
        <f t="shared" si="30"/>
        <v>6.1749161985945808E-2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3.3148255713860625E-2</v>
      </c>
      <c r="AE84" s="112">
        <f t="shared" si="28"/>
        <v>3.3148255713860625E-2</v>
      </c>
      <c r="AF84" s="104">
        <f t="shared" si="29"/>
        <v>6.1696659013564192E-2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3.3112855983778063E-3</v>
      </c>
      <c r="AN84" s="99">
        <f t="shared" si="30"/>
        <v>6.665437161559179E-2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2.6249765480193872E-2</v>
      </c>
      <c r="AE85" s="112">
        <f t="shared" si="28"/>
        <v>2.6249765480193872E-2</v>
      </c>
      <c r="AF85" s="104">
        <f t="shared" si="29"/>
        <v>4.8856954767015438E-2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2.0340485710372827E-3</v>
      </c>
      <c r="AN85" s="99">
        <f t="shared" si="30"/>
        <v>6.9743192205874271E-2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2.0121472475750468E-2</v>
      </c>
      <c r="AE86" s="112">
        <f t="shared" si="28"/>
        <v>2.0121472475750468E-2</v>
      </c>
      <c r="AF86" s="104">
        <f t="shared" si="29"/>
        <v>3.7450767753915419E-2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1.1973790308309094E-3</v>
      </c>
      <c r="AN86" s="99">
        <f t="shared" si="30"/>
        <v>7.0758537418510875E-2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1.4919783840725068E-2</v>
      </c>
      <c r="AE87" s="112">
        <f t="shared" si="28"/>
        <v>1.4919783840725068E-2</v>
      </c>
      <c r="AF87" s="104">
        <f t="shared" si="29"/>
        <v>2.7769208254068135E-2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6.7393581212364781E-4</v>
      </c>
      <c r="AN87" s="99">
        <f t="shared" si="30"/>
        <v>6.9621536299267622E-2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1.0692509086559795E-2</v>
      </c>
      <c r="AE88" s="112">
        <f t="shared" si="28"/>
        <v>1.0692509086559795E-2</v>
      </c>
      <c r="AF88" s="104">
        <f t="shared" si="29"/>
        <v>1.9901260953440532E-2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3.6171107817841352E-4</v>
      </c>
      <c r="AN88" s="99">
        <f t="shared" si="30"/>
        <v>6.6441249821340503E-2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7.3994364757040479E-3</v>
      </c>
      <c r="AE89" s="112">
        <f t="shared" si="28"/>
        <v>7.3994364757040479E-3</v>
      </c>
      <c r="AF89" s="104">
        <f t="shared" si="29"/>
        <v>1.3772082400798909E-2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1.8454208569108506E-4</v>
      </c>
      <c r="AN89" s="99">
        <f t="shared" si="30"/>
        <v>6.1498163079588337E-2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4.9390403772552475E-3</v>
      </c>
      <c r="AE90" s="112">
        <f t="shared" si="28"/>
        <v>4.9390403772552475E-3</v>
      </c>
      <c r="AF90" s="104">
        <f t="shared" si="29"/>
        <v>9.1927096448192833E-3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8.9165683910752606E-5</v>
      </c>
      <c r="AN90" s="99">
        <f t="shared" si="30"/>
        <v>5.5204814564951923E-2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3.1758680658197217E-3</v>
      </c>
      <c r="AE91" s="112">
        <f t="shared" si="28"/>
        <v>3.1758680658197217E-3</v>
      </c>
      <c r="AF91" s="104">
        <f t="shared" si="29"/>
        <v>5.9110334739880871E-3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4.0617421527204866E-5</v>
      </c>
      <c r="AN91" s="99">
        <f t="shared" si="30"/>
        <v>4.8050984299240478E-2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1.9643919915083492E-3</v>
      </c>
      <c r="AE92" s="112">
        <f t="shared" si="28"/>
        <v>1.9643919915083492E-3</v>
      </c>
      <c r="AF92" s="104">
        <f t="shared" si="29"/>
        <v>3.6561930713714685E-3</v>
      </c>
      <c r="AI92" s="90">
        <v>81</v>
      </c>
      <c r="AJ92" s="98"/>
      <c r="AK92" s="85"/>
      <c r="AL92" s="85"/>
      <c r="AM92" s="85">
        <f>SUMPRODUCT(AL72:AL91,AT12:AT31)</f>
        <v>1.7347142043765827E-5</v>
      </c>
      <c r="AN92" s="99">
        <f t="shared" si="30"/>
        <v>4.0543163207966547E-2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1.1668531808855795E-3</v>
      </c>
      <c r="AE93" s="112">
        <f t="shared" si="28"/>
        <v>1.1668531808855795E-3</v>
      </c>
      <c r="AF93" s="104">
        <f t="shared" si="29"/>
        <v>2.1717867582965464E-3</v>
      </c>
      <c r="AI93" s="90">
        <v>82</v>
      </c>
      <c r="AJ93" s="98"/>
      <c r="AK93" s="85"/>
      <c r="AL93" s="85"/>
      <c r="AM93" s="85">
        <f>SUMPRODUCT(AL73:AL91,AT12:AT30)</f>
        <v>6.8978614025021457E-6</v>
      </c>
      <c r="AN93" s="99">
        <f t="shared" si="30"/>
        <v>3.3148255713860625E-2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6.6434556590280161E-4</v>
      </c>
      <c r="AE94" s="112">
        <f t="shared" si="28"/>
        <v>6.6434556590280161E-4</v>
      </c>
      <c r="AF94" s="104">
        <f t="shared" si="29"/>
        <v>1.2365025237071462E-3</v>
      </c>
      <c r="AI94" s="90">
        <v>83</v>
      </c>
      <c r="AJ94" s="98"/>
      <c r="AK94" s="85"/>
      <c r="AL94" s="85"/>
      <c r="AM94" s="85">
        <f>SUMPRODUCT(AL74:AL91,AT12:AT29)</f>
        <v>2.5310621725715014E-6</v>
      </c>
      <c r="AN94" s="99">
        <f t="shared" si="30"/>
        <v>2.6249765480193872E-2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3.6174368965915919E-4</v>
      </c>
      <c r="AE95" s="112">
        <f t="shared" si="28"/>
        <v>3.6174368965915919E-4</v>
      </c>
      <c r="AF95" s="104">
        <f t="shared" si="29"/>
        <v>6.7328963743565904E-4</v>
      </c>
      <c r="AI95" s="90">
        <v>84</v>
      </c>
      <c r="AJ95" s="98"/>
      <c r="AK95" s="85"/>
      <c r="AL95" s="85"/>
      <c r="AM95" s="85">
        <f>SUMPRODUCT(AL75:AL91,AT12:AT28)</f>
        <v>8.4703440179400801E-7</v>
      </c>
      <c r="AN95" s="99">
        <f t="shared" si="30"/>
        <v>2.0121472475750468E-2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1.8789891999564624E-4</v>
      </c>
      <c r="AE96" s="112">
        <f t="shared" si="28"/>
        <v>1.8789891999564624E-4</v>
      </c>
      <c r="AF96" s="104">
        <f t="shared" si="29"/>
        <v>3.4972384960639042E-4</v>
      </c>
      <c r="AI96" s="90">
        <v>85</v>
      </c>
      <c r="AJ96" s="98"/>
      <c r="AK96" s="85"/>
      <c r="AL96" s="85"/>
      <c r="AM96" s="85">
        <f>SUMPRODUCT(AL76:AL91,AT12:AT27)</f>
        <v>2.5437283119991547E-7</v>
      </c>
      <c r="AN96" s="99">
        <f t="shared" si="30"/>
        <v>1.4919783840725068E-2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9.2825282699411643E-5</v>
      </c>
      <c r="AE97" s="112">
        <f t="shared" si="28"/>
        <v>9.2825282699411643E-5</v>
      </c>
      <c r="AF97" s="104">
        <f t="shared" si="29"/>
        <v>1.7276956784632882E-4</v>
      </c>
      <c r="AI97" s="90">
        <v>86</v>
      </c>
      <c r="AJ97" s="98"/>
      <c r="AK97" s="85"/>
      <c r="AL97" s="85"/>
      <c r="AM97" s="85">
        <f>SUMPRODUCT(AL77:AL91,AT12:AT26)</f>
        <v>6.6940218736819852E-8</v>
      </c>
      <c r="AN97" s="99">
        <f t="shared" si="30"/>
        <v>1.0692509086559795E-2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4.3460754351211515E-5</v>
      </c>
      <c r="AE98" s="112">
        <f t="shared" si="28"/>
        <v>4.3460754351211515E-5</v>
      </c>
      <c r="AF98" s="104">
        <f t="shared" si="29"/>
        <v>8.0890631616485886E-5</v>
      </c>
      <c r="AI98" s="90">
        <v>87</v>
      </c>
      <c r="AJ98" s="98"/>
      <c r="AK98" s="85"/>
      <c r="AL98" s="85"/>
      <c r="AM98" s="85">
        <f>SUMPRODUCT(AL78:AL91,AT12:AT25)</f>
        <v>1.4875604163737744E-8</v>
      </c>
      <c r="AN98" s="99">
        <f t="shared" ref="AN98:AN111" si="31">SUMPRODUCT(AM78:AM97,AU$12:AU$31)</f>
        <v>7.3994364757040479E-3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1.9203970738999179E-5</v>
      </c>
      <c r="AE99" s="112">
        <f t="shared" si="28"/>
        <v>1.9203970738999179E-5</v>
      </c>
      <c r="AF99" s="104">
        <f t="shared" si="29"/>
        <v>3.5743082369642614E-5</v>
      </c>
      <c r="AI99" s="90">
        <v>88</v>
      </c>
      <c r="AJ99" s="98"/>
      <c r="AK99" s="85"/>
      <c r="AL99" s="85"/>
      <c r="AM99" s="85">
        <f>SUMPRODUCT(AL79:AL91,AT12:AT24)</f>
        <v>2.62510661713019E-9</v>
      </c>
      <c r="AN99" s="99">
        <f t="shared" si="31"/>
        <v>4.9390403772552475E-3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7.9678318899615121E-6</v>
      </c>
      <c r="AE100" s="112">
        <f t="shared" si="28"/>
        <v>7.9678318899615121E-6</v>
      </c>
      <c r="AF100" s="104">
        <f t="shared" si="29"/>
        <v>1.4829999244479254E-5</v>
      </c>
      <c r="AI100" s="90">
        <v>89</v>
      </c>
      <c r="AJ100" s="98"/>
      <c r="AK100" s="85"/>
      <c r="AL100" s="85"/>
      <c r="AM100" s="85">
        <f>SUMPRODUCT(AL80:AL91,AT12:AT23)</f>
        <v>3.281383271412737E-10</v>
      </c>
      <c r="AN100" s="99">
        <f t="shared" si="31"/>
        <v>3.1758680658197217E-3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3.0848721652320676E-6</v>
      </c>
      <c r="AE101" s="112">
        <f t="shared" si="28"/>
        <v>3.0848721652320676E-6</v>
      </c>
      <c r="AF101" s="104">
        <f t="shared" si="29"/>
        <v>5.7416688142409624E-6</v>
      </c>
      <c r="AI101" s="90">
        <v>90</v>
      </c>
      <c r="AJ101" s="98"/>
      <c r="AK101" s="85"/>
      <c r="AL101" s="85"/>
      <c r="AM101" s="85">
        <f>SUMPRODUCT(AL81:AL91,AT12:AT22)</f>
        <v>2.1875888476084917E-11</v>
      </c>
      <c r="AN101" s="99">
        <f t="shared" si="31"/>
        <v>1.9643919915083492E-3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1.1058491321489925E-6</v>
      </c>
      <c r="AE102" s="112">
        <f t="shared" si="28"/>
        <v>1.1058491321489925E-6</v>
      </c>
      <c r="AF102" s="104">
        <f t="shared" si="29"/>
        <v>2.0582439515245361E-6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1.1668531808855795E-3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3.6339022762606085E-7</v>
      </c>
      <c r="AE103" s="112">
        <f t="shared" si="28"/>
        <v>3.6339022762606085E-7</v>
      </c>
      <c r="AF103" s="104">
        <f t="shared" si="29"/>
        <v>6.7635422980437127E-7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6.6434556590280161E-4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1.0802751247260255E-7</v>
      </c>
      <c r="AE104" s="112">
        <f t="shared" ref="AE104:AE122" si="33">IF($AE$4&gt;AC104,0,AD104)</f>
        <v>1.0802751247260255E-7</v>
      </c>
      <c r="AF104" s="104">
        <f t="shared" ref="AF104:AF122" si="34">AE104/$AE$123</f>
        <v>2.0106447405975672E-7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3.6174368965915919E-4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2.8534908928205168E-8</v>
      </c>
      <c r="AE105" s="112">
        <f t="shared" si="33"/>
        <v>2.8534908928205168E-8</v>
      </c>
      <c r="AF105" s="104">
        <f t="shared" si="34"/>
        <v>5.3110141339667629E-8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1.8789891999564624E-4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6.5299527101113477E-9</v>
      </c>
      <c r="AE106" s="112">
        <f t="shared" si="33"/>
        <v>6.5299527101113477E-9</v>
      </c>
      <c r="AF106" s="104">
        <f t="shared" si="34"/>
        <v>1.2153769694795143E-8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9.2825282699411643E-5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1.2469256431368401E-9</v>
      </c>
      <c r="AE107" s="112">
        <f t="shared" si="33"/>
        <v>1.2469256431368401E-9</v>
      </c>
      <c r="AF107" s="104">
        <f t="shared" si="34"/>
        <v>2.3208203437297257E-9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4.3460754351211515E-5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1.8703884647052605E-10</v>
      </c>
      <c r="AE108" s="112">
        <f t="shared" si="33"/>
        <v>1.8703884647052605E-10</v>
      </c>
      <c r="AF108" s="104">
        <f t="shared" si="34"/>
        <v>3.4812305155945892E-10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1.9203970738999179E-5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1.9688299628476422E-11</v>
      </c>
      <c r="AE109" s="112">
        <f t="shared" si="33"/>
        <v>1.9688299628476422E-11</v>
      </c>
      <c r="AF109" s="104">
        <f t="shared" si="34"/>
        <v>3.6644531743100929E-11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7.9678318899615121E-6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1.0937944238042459E-12</v>
      </c>
      <c r="AE110" s="112">
        <f t="shared" si="33"/>
        <v>1.0937944238042459E-12</v>
      </c>
      <c r="AF110" s="104">
        <f t="shared" si="34"/>
        <v>2.0358073190611631E-12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3.0848721652320676E-6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1.1058491321489925E-6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3.6339022762606085E-7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1.0802751247260255E-7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2.8534908928205168E-8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6.5299527101113477E-9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1.2469256431368401E-9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1.8703884647052605E-10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1.9688299628476422E-11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1.0937944238042459E-12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0.99999999999999989</v>
      </c>
      <c r="AE123" s="114">
        <f>SUM(AE8:AE122)</f>
        <v>0.53727797005301181</v>
      </c>
      <c r="AF123" s="105">
        <f>SUM(AF8:AF122)</f>
        <v>1.0000000000000004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35">SUM(AK12:AK131)</f>
        <v>1.0000000000000002</v>
      </c>
      <c r="AL132" s="93">
        <f t="shared" si="35"/>
        <v>1</v>
      </c>
      <c r="AM132" s="93">
        <f t="shared" si="35"/>
        <v>0.99999999999999978</v>
      </c>
      <c r="AN132" s="93">
        <f t="shared" si="35"/>
        <v>0.99999999999999989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32"/>
  <sheetViews>
    <sheetView workbookViewId="0">
      <pane ySplit="7" topLeftCell="A33" activePane="bottomLeft" state="frozen"/>
      <selection pane="bottomLeft"/>
    </sheetView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5" width="6.7109375" style="1" customWidth="1"/>
    <col min="6" max="7" width="6.7109375" customWidth="1"/>
    <col min="8" max="8" width="3.7109375" customWidth="1"/>
    <col min="9" max="11" width="6.7109375" customWidth="1"/>
    <col min="12" max="12" width="3.7109375" customWidth="1"/>
    <col min="13" max="15" width="6.7109375" customWidth="1"/>
    <col min="16" max="16" width="3.7109375" customWidth="1"/>
    <col min="17" max="19" width="6.7109375" customWidth="1"/>
    <col min="20" max="20" width="3.7109375" customWidth="1"/>
    <col min="21" max="23" width="6.7109375" customWidth="1"/>
    <col min="24" max="24" width="3.7109375" customWidth="1"/>
    <col min="25" max="27" width="6.7109375" customWidth="1"/>
    <col min="28" max="28" width="3.7109375" customWidth="1"/>
    <col min="29" max="29" width="6.7109375" customWidth="1"/>
    <col min="30" max="34" width="9.140625" customWidth="1"/>
    <col min="35" max="35" width="4.7109375" customWidth="1"/>
    <col min="36" max="40" width="9.140625" customWidth="1"/>
    <col min="41" max="42" width="3.7109375" customWidth="1"/>
    <col min="48" max="48" width="4.7109375" customWidth="1"/>
  </cols>
  <sheetData>
    <row r="2" spans="2:48" x14ac:dyDescent="0.25">
      <c r="B2" s="1"/>
      <c r="E2" s="65"/>
      <c r="F2" s="65" t="s">
        <v>8</v>
      </c>
      <c r="G2" s="65"/>
      <c r="H2" s="66"/>
      <c r="I2" s="67"/>
      <c r="J2" s="67" t="s">
        <v>9</v>
      </c>
      <c r="K2" s="67"/>
      <c r="L2" s="68"/>
      <c r="M2" s="69"/>
      <c r="N2" s="69" t="s">
        <v>10</v>
      </c>
      <c r="O2" s="69"/>
      <c r="P2" s="70"/>
      <c r="Q2" s="71"/>
      <c r="R2" s="71" t="s">
        <v>11</v>
      </c>
      <c r="S2" s="71"/>
      <c r="T2" s="68"/>
      <c r="U2" s="72"/>
      <c r="V2" s="72" t="s">
        <v>12</v>
      </c>
      <c r="W2" s="72"/>
      <c r="X2" s="66"/>
      <c r="Y2" s="73"/>
      <c r="Z2" s="73" t="s">
        <v>13</v>
      </c>
      <c r="AA2" s="73"/>
      <c r="AC2" s="54"/>
      <c r="AD2" s="80"/>
      <c r="AE2" s="81" t="s">
        <v>24</v>
      </c>
      <c r="AF2" s="80"/>
    </row>
    <row r="3" spans="2:48" x14ac:dyDescent="0.25">
      <c r="E3" s="9"/>
      <c r="F3" s="10"/>
      <c r="G3" s="10"/>
      <c r="I3" s="37"/>
      <c r="J3" s="37"/>
      <c r="K3" s="37"/>
      <c r="M3" s="28"/>
      <c r="N3" s="28"/>
      <c r="O3" s="28"/>
      <c r="Q3" s="56"/>
      <c r="R3" s="56"/>
      <c r="S3" s="56"/>
      <c r="U3" s="46"/>
      <c r="V3" s="46"/>
      <c r="W3" s="46"/>
      <c r="Y3" s="19"/>
      <c r="Z3" s="19"/>
      <c r="AA3" s="19"/>
      <c r="AC3" s="54"/>
      <c r="AD3" s="80"/>
      <c r="AE3" s="80"/>
      <c r="AF3" s="80"/>
    </row>
    <row r="4" spans="2:48" x14ac:dyDescent="0.25">
      <c r="E4" s="11" t="s">
        <v>6</v>
      </c>
      <c r="F4" s="8">
        <v>0</v>
      </c>
      <c r="G4" s="10"/>
      <c r="I4" s="38" t="s">
        <v>6</v>
      </c>
      <c r="J4" s="8">
        <v>0</v>
      </c>
      <c r="K4" s="37"/>
      <c r="L4" s="2"/>
      <c r="M4" s="29" t="s">
        <v>6</v>
      </c>
      <c r="N4" s="8">
        <v>0</v>
      </c>
      <c r="O4" s="28"/>
      <c r="P4" s="3"/>
      <c r="Q4" s="57" t="s">
        <v>6</v>
      </c>
      <c r="R4" s="8">
        <v>0</v>
      </c>
      <c r="S4" s="56"/>
      <c r="U4" s="47" t="s">
        <v>6</v>
      </c>
      <c r="V4" s="8">
        <v>0</v>
      </c>
      <c r="W4" s="46"/>
      <c r="Y4" s="20" t="s">
        <v>6</v>
      </c>
      <c r="Z4" s="8">
        <v>0</v>
      </c>
      <c r="AA4" s="19"/>
      <c r="AC4" s="54"/>
      <c r="AD4" s="82" t="s">
        <v>4</v>
      </c>
      <c r="AE4" s="8">
        <v>75</v>
      </c>
      <c r="AF4" s="80"/>
    </row>
    <row r="5" spans="2:48" x14ac:dyDescent="0.25">
      <c r="E5" s="11" t="s">
        <v>4</v>
      </c>
      <c r="F5" s="8">
        <v>12</v>
      </c>
      <c r="G5" s="10"/>
      <c r="I5" s="38" t="s">
        <v>4</v>
      </c>
      <c r="J5" s="8">
        <v>0</v>
      </c>
      <c r="K5" s="37"/>
      <c r="L5" s="2"/>
      <c r="M5" s="29" t="s">
        <v>4</v>
      </c>
      <c r="N5" s="8">
        <v>9</v>
      </c>
      <c r="O5" s="28"/>
      <c r="P5" s="3"/>
      <c r="Q5" s="57" t="s">
        <v>4</v>
      </c>
      <c r="R5" s="8">
        <v>0</v>
      </c>
      <c r="S5" s="56"/>
      <c r="U5" s="47" t="s">
        <v>4</v>
      </c>
      <c r="V5" s="8">
        <v>13</v>
      </c>
      <c r="W5" s="46"/>
      <c r="Y5" s="20" t="s">
        <v>4</v>
      </c>
      <c r="Z5" s="8">
        <v>17</v>
      </c>
      <c r="AA5" s="19"/>
      <c r="AC5" s="54"/>
      <c r="AD5" s="82" t="s">
        <v>7</v>
      </c>
      <c r="AE5" s="83">
        <f>SUMPRODUCT(AC8:AC122,AF8:AF122)</f>
        <v>80.102575562135044</v>
      </c>
      <c r="AF5" s="80"/>
    </row>
    <row r="6" spans="2:48" ht="15.75" thickBot="1" x14ac:dyDescent="0.3">
      <c r="E6" s="10"/>
      <c r="F6" s="10"/>
      <c r="G6" s="10"/>
      <c r="I6" s="37"/>
      <c r="J6" s="37"/>
      <c r="K6" s="37"/>
      <c r="L6" s="2"/>
      <c r="M6" s="28"/>
      <c r="N6" s="28"/>
      <c r="O6" s="28"/>
      <c r="P6" s="3"/>
      <c r="Q6" s="56"/>
      <c r="R6" s="56"/>
      <c r="S6" s="56"/>
      <c r="U6" s="46"/>
      <c r="V6" s="46"/>
      <c r="W6" s="46"/>
      <c r="Y6" s="19"/>
      <c r="Z6" s="19"/>
      <c r="AA6" s="19"/>
      <c r="AC6" s="54"/>
      <c r="AD6" s="80"/>
      <c r="AE6" s="80"/>
      <c r="AF6" s="80"/>
    </row>
    <row r="7" spans="2:48" x14ac:dyDescent="0.25">
      <c r="E7" s="11" t="s">
        <v>7</v>
      </c>
      <c r="F7" s="78">
        <f>SUMPRODUCT($B$12:$B$31,G12:G31)</f>
        <v>13.555555555555554</v>
      </c>
      <c r="G7" s="10"/>
      <c r="I7" s="38" t="s">
        <v>7</v>
      </c>
      <c r="J7" s="77">
        <f>SUMPRODUCT($B$12:$B$31,K12:K31)</f>
        <v>10.500000000000002</v>
      </c>
      <c r="K7" s="37"/>
      <c r="L7" s="2"/>
      <c r="M7" s="29" t="s">
        <v>7</v>
      </c>
      <c r="N7" s="76">
        <f>SUMPRODUCT($B$12:$B$31,O12:O31)</f>
        <v>11.8125</v>
      </c>
      <c r="O7" s="28"/>
      <c r="P7" s="3"/>
      <c r="Q7" s="57" t="s">
        <v>7</v>
      </c>
      <c r="R7" s="84">
        <f>SUMPRODUCT($B$12:$B$31,S12:S31)</f>
        <v>10.500000000000002</v>
      </c>
      <c r="S7" s="56"/>
      <c r="U7" s="47" t="s">
        <v>7</v>
      </c>
      <c r="V7" s="75">
        <f>SUMPRODUCT($B$12:$B$31,W12:W31)</f>
        <v>14.25</v>
      </c>
      <c r="W7" s="46"/>
      <c r="Y7" s="20" t="s">
        <v>7</v>
      </c>
      <c r="Z7" s="74">
        <f>SUMPRODUCT($B$12:$B$31,AA12:AA31)</f>
        <v>17.25</v>
      </c>
      <c r="AA7" s="19"/>
      <c r="AC7" s="5" t="s">
        <v>28</v>
      </c>
      <c r="AD7" s="109" t="s">
        <v>25</v>
      </c>
      <c r="AE7" s="110" t="s">
        <v>26</v>
      </c>
      <c r="AF7" s="103" t="s">
        <v>27</v>
      </c>
    </row>
    <row r="8" spans="2:48" x14ac:dyDescent="0.25">
      <c r="E8" s="9"/>
      <c r="F8" s="10"/>
      <c r="G8" s="10"/>
      <c r="I8" s="39"/>
      <c r="J8" s="37"/>
      <c r="K8" s="37"/>
      <c r="L8" s="2"/>
      <c r="M8" s="30"/>
      <c r="N8" s="28"/>
      <c r="O8" s="28"/>
      <c r="P8" s="3"/>
      <c r="Q8" s="58"/>
      <c r="R8" s="56"/>
      <c r="S8" s="56"/>
      <c r="U8" s="48"/>
      <c r="V8" s="46"/>
      <c r="W8" s="46"/>
      <c r="Y8" s="21"/>
      <c r="Z8" s="19"/>
      <c r="AA8" s="19"/>
      <c r="AC8" s="79">
        <v>6</v>
      </c>
      <c r="AD8" s="111">
        <f t="shared" ref="AD8:AD39" si="0">AN17</f>
        <v>0</v>
      </c>
      <c r="AE8" s="112">
        <f t="shared" ref="AE8:AE39" si="1">IF($AE$4&gt;AC8,0,AD8)</f>
        <v>0</v>
      </c>
      <c r="AF8" s="104">
        <f t="shared" ref="AF8:AF39" si="2">AE8/$AE$123</f>
        <v>0</v>
      </c>
    </row>
    <row r="9" spans="2:48" x14ac:dyDescent="0.25">
      <c r="E9" s="9"/>
      <c r="F9" s="10"/>
      <c r="G9" s="10"/>
      <c r="I9" s="39"/>
      <c r="J9" s="37"/>
      <c r="K9" s="37"/>
      <c r="L9" s="2"/>
      <c r="M9" s="30"/>
      <c r="N9" s="28"/>
      <c r="O9" s="28"/>
      <c r="P9" s="3"/>
      <c r="Q9" s="58"/>
      <c r="R9" s="56"/>
      <c r="S9" s="56"/>
      <c r="U9" s="48"/>
      <c r="V9" s="46"/>
      <c r="W9" s="46"/>
      <c r="Y9" s="21"/>
      <c r="Z9" s="19"/>
      <c r="AA9" s="19"/>
      <c r="AC9" s="79">
        <v>7</v>
      </c>
      <c r="AD9" s="111">
        <f t="shared" si="0"/>
        <v>0</v>
      </c>
      <c r="AE9" s="112">
        <f t="shared" si="1"/>
        <v>0</v>
      </c>
      <c r="AF9" s="104">
        <f t="shared" si="2"/>
        <v>0</v>
      </c>
    </row>
    <row r="10" spans="2:48" ht="15.75" thickBot="1" x14ac:dyDescent="0.3">
      <c r="E10" s="9"/>
      <c r="F10" s="10"/>
      <c r="G10" s="10"/>
      <c r="I10" s="39"/>
      <c r="J10" s="37"/>
      <c r="K10" s="37"/>
      <c r="L10" s="2"/>
      <c r="M10" s="30"/>
      <c r="N10" s="28"/>
      <c r="O10" s="28"/>
      <c r="P10" s="3"/>
      <c r="Q10" s="58"/>
      <c r="R10" s="56"/>
      <c r="S10" s="56"/>
      <c r="U10" s="48"/>
      <c r="V10" s="46"/>
      <c r="W10" s="46"/>
      <c r="Y10" s="21"/>
      <c r="Z10" s="19"/>
      <c r="AA10" s="19"/>
      <c r="AC10" s="79">
        <v>8</v>
      </c>
      <c r="AD10" s="111">
        <f t="shared" si="0"/>
        <v>0</v>
      </c>
      <c r="AE10" s="112">
        <f t="shared" si="1"/>
        <v>0</v>
      </c>
      <c r="AF10" s="104">
        <f t="shared" si="2"/>
        <v>0</v>
      </c>
    </row>
    <row r="11" spans="2:48" x14ac:dyDescent="0.25">
      <c r="B11" s="5" t="s">
        <v>28</v>
      </c>
      <c r="C11" s="6" t="s">
        <v>0</v>
      </c>
      <c r="E11" s="12" t="s">
        <v>2</v>
      </c>
      <c r="F11" s="13" t="s">
        <v>5</v>
      </c>
      <c r="G11" s="14" t="s">
        <v>1</v>
      </c>
      <c r="I11" s="40" t="s">
        <v>2</v>
      </c>
      <c r="J11" s="41" t="s">
        <v>5</v>
      </c>
      <c r="K11" s="42" t="s">
        <v>1</v>
      </c>
      <c r="L11" s="2"/>
      <c r="M11" s="31" t="s">
        <v>2</v>
      </c>
      <c r="N11" s="32" t="s">
        <v>5</v>
      </c>
      <c r="O11" s="33" t="s">
        <v>1</v>
      </c>
      <c r="P11" s="3"/>
      <c r="Q11" s="59" t="s">
        <v>2</v>
      </c>
      <c r="R11" s="60" t="s">
        <v>5</v>
      </c>
      <c r="S11" s="61" t="s">
        <v>1</v>
      </c>
      <c r="U11" s="49" t="s">
        <v>2</v>
      </c>
      <c r="V11" s="50" t="s">
        <v>5</v>
      </c>
      <c r="W11" s="51" t="s">
        <v>1</v>
      </c>
      <c r="Y11" s="22" t="s">
        <v>2</v>
      </c>
      <c r="Z11" s="23" t="s">
        <v>5</v>
      </c>
      <c r="AA11" s="24" t="s">
        <v>1</v>
      </c>
      <c r="AC11" s="79">
        <v>9</v>
      </c>
      <c r="AD11" s="111">
        <f t="shared" si="0"/>
        <v>0</v>
      </c>
      <c r="AE11" s="112">
        <f t="shared" si="1"/>
        <v>0</v>
      </c>
      <c r="AF11" s="104">
        <f t="shared" si="2"/>
        <v>0</v>
      </c>
      <c r="AG11" s="4"/>
      <c r="AI11" s="86"/>
      <c r="AJ11" s="87" t="s">
        <v>15</v>
      </c>
      <c r="AK11" s="87" t="s">
        <v>16</v>
      </c>
      <c r="AL11" s="87" t="s">
        <v>17</v>
      </c>
      <c r="AM11" s="87" t="s">
        <v>18</v>
      </c>
      <c r="AN11" s="87" t="s">
        <v>14</v>
      </c>
      <c r="AO11" s="88"/>
      <c r="AP11" s="88"/>
      <c r="AQ11" s="87" t="s">
        <v>19</v>
      </c>
      <c r="AR11" s="87" t="s">
        <v>20</v>
      </c>
      <c r="AS11" s="87" t="s">
        <v>21</v>
      </c>
      <c r="AT11" s="87" t="s">
        <v>22</v>
      </c>
      <c r="AU11" s="87" t="s">
        <v>20</v>
      </c>
      <c r="AV11" s="89"/>
    </row>
    <row r="12" spans="2:48" x14ac:dyDescent="0.25">
      <c r="B12" s="64">
        <v>1</v>
      </c>
      <c r="C12" s="7">
        <v>0</v>
      </c>
      <c r="E12" s="15">
        <f>IF(F$4=-1,$C13,IF(F$4=-2,$C14,$C12))</f>
        <v>0</v>
      </c>
      <c r="F12" s="16">
        <f>IF(F$5&gt;$B12,0,E12)</f>
        <v>0</v>
      </c>
      <c r="G12" s="17">
        <f>F12/F$32</f>
        <v>0</v>
      </c>
      <c r="I12" s="43">
        <f>IF(J$4=-1,$C13,IF(J$4=-2,$C14,$C12))</f>
        <v>0</v>
      </c>
      <c r="J12" s="36">
        <f>IF(J$5&gt;$B12,0,I12)</f>
        <v>0</v>
      </c>
      <c r="K12" s="44">
        <f>J12/J$32</f>
        <v>0</v>
      </c>
      <c r="L12" s="2"/>
      <c r="M12" s="34">
        <f>IF(N$4=-1,$C13,IF(N$4=-2,$C14,$C12))</f>
        <v>0</v>
      </c>
      <c r="N12" s="27">
        <f>IF(N$5&gt;$B12,0,M12)</f>
        <v>0</v>
      </c>
      <c r="O12" s="35">
        <f>N12/N$32</f>
        <v>0</v>
      </c>
      <c r="P12" s="3"/>
      <c r="Q12" s="62">
        <f>IF(R$4=-1,$C13,IF(R$4=-2,$C14,$C12))</f>
        <v>0</v>
      </c>
      <c r="R12" s="55">
        <f>IF(R$5&gt;$B12,0,Q12)</f>
        <v>0</v>
      </c>
      <c r="S12" s="63">
        <f>R12/R$32</f>
        <v>0</v>
      </c>
      <c r="U12" s="52">
        <f>IF(V$4=-1,$C13,IF(V$4=-2,$C14,$C12))</f>
        <v>0</v>
      </c>
      <c r="V12" s="45">
        <f>IF(V$5&gt;$B12,0,U12)</f>
        <v>0</v>
      </c>
      <c r="W12" s="53">
        <f>V12/V$32</f>
        <v>0</v>
      </c>
      <c r="Y12" s="25">
        <f>IF(Z$4=-1,$C13,IF(Z$4=-2,$C14,$C12))</f>
        <v>0</v>
      </c>
      <c r="Z12" s="18">
        <f>IF(Z$5&gt;$B12,0,Y12)</f>
        <v>0</v>
      </c>
      <c r="AA12" s="26">
        <f>Z12/Z$32</f>
        <v>0</v>
      </c>
      <c r="AC12" s="79">
        <v>10</v>
      </c>
      <c r="AD12" s="111">
        <f t="shared" si="0"/>
        <v>0</v>
      </c>
      <c r="AE12" s="112">
        <f t="shared" si="1"/>
        <v>0</v>
      </c>
      <c r="AF12" s="104">
        <f t="shared" si="2"/>
        <v>0</v>
      </c>
      <c r="AI12" s="90">
        <v>1</v>
      </c>
      <c r="AJ12" s="95"/>
      <c r="AK12" s="96"/>
      <c r="AL12" s="96"/>
      <c r="AM12" s="96"/>
      <c r="AN12" s="97"/>
      <c r="AO12" s="85"/>
      <c r="AP12" s="85">
        <v>20</v>
      </c>
      <c r="AQ12" s="95">
        <f>K31</f>
        <v>0</v>
      </c>
      <c r="AR12" s="96">
        <f>O31</f>
        <v>0</v>
      </c>
      <c r="AS12" s="96">
        <f>S31</f>
        <v>0</v>
      </c>
      <c r="AT12" s="96">
        <f>W31</f>
        <v>0</v>
      </c>
      <c r="AU12" s="97">
        <f>AA31</f>
        <v>0</v>
      </c>
      <c r="AV12" s="91"/>
    </row>
    <row r="13" spans="2:48" x14ac:dyDescent="0.25">
      <c r="B13" s="64">
        <v>2</v>
      </c>
      <c r="C13" s="7">
        <v>0</v>
      </c>
      <c r="E13" s="15">
        <f>IF(F$4=-1,$C14,IF(F$4=-2,$C15,$C13))</f>
        <v>0</v>
      </c>
      <c r="F13" s="16">
        <f t="shared" ref="F13:F31" si="3">IF(F$5&gt;$B13,0,E13)</f>
        <v>0</v>
      </c>
      <c r="G13" s="17">
        <f t="shared" ref="G13:G31" si="4">F13/F$32</f>
        <v>0</v>
      </c>
      <c r="I13" s="43">
        <f>IF(J$4=-1,$C14,IF(J$4=-2,$C15,$C13))</f>
        <v>0</v>
      </c>
      <c r="J13" s="36">
        <f t="shared" ref="J13:J31" si="5">IF(J$5&gt;$B13,0,I13)</f>
        <v>0</v>
      </c>
      <c r="K13" s="44">
        <f t="shared" ref="K13:K31" si="6">J13/J$32</f>
        <v>0</v>
      </c>
      <c r="L13" s="2"/>
      <c r="M13" s="34">
        <f>IF(N$4=-1,$C14,IF(N$4=-2,$C15,$C13))</f>
        <v>0</v>
      </c>
      <c r="N13" s="27">
        <f t="shared" ref="N13:N31" si="7">IF(N$5&gt;$B13,0,M13)</f>
        <v>0</v>
      </c>
      <c r="O13" s="35">
        <f t="shared" ref="O13:O31" si="8">N13/N$32</f>
        <v>0</v>
      </c>
      <c r="P13" s="3"/>
      <c r="Q13" s="62">
        <f>IF(R$4=-1,$C14,IF(R$4=-2,$C15,$C13))</f>
        <v>0</v>
      </c>
      <c r="R13" s="55">
        <f t="shared" ref="R13:R31" si="9">IF(R$5&gt;$B13,0,Q13)</f>
        <v>0</v>
      </c>
      <c r="S13" s="63">
        <f t="shared" ref="S13:S31" si="10">R13/R$32</f>
        <v>0</v>
      </c>
      <c r="U13" s="52">
        <f>IF(V$4=-1,$C14,IF(V$4=-2,$C15,$C13))</f>
        <v>0</v>
      </c>
      <c r="V13" s="45">
        <f t="shared" ref="V13:V31" si="11">IF(V$5&gt;$B13,0,U13)</f>
        <v>0</v>
      </c>
      <c r="W13" s="53">
        <f t="shared" ref="W13:W31" si="12">V13/V$32</f>
        <v>0</v>
      </c>
      <c r="Y13" s="25">
        <f>IF(Z$4=-1,$C14,IF(Z$4=-2,$C15,$C13))</f>
        <v>0</v>
      </c>
      <c r="Z13" s="18">
        <f t="shared" ref="Z13:Z31" si="13">IF(Z$5&gt;$B13,0,Y13)</f>
        <v>0</v>
      </c>
      <c r="AA13" s="26">
        <f t="shared" ref="AA13:AA31" si="14">Z13/Z$32</f>
        <v>0</v>
      </c>
      <c r="AC13" s="79">
        <v>11</v>
      </c>
      <c r="AD13" s="111">
        <f t="shared" si="0"/>
        <v>0</v>
      </c>
      <c r="AE13" s="112">
        <f t="shared" si="1"/>
        <v>0</v>
      </c>
      <c r="AF13" s="104">
        <f t="shared" si="2"/>
        <v>0</v>
      </c>
      <c r="AI13" s="90">
        <v>2</v>
      </c>
      <c r="AJ13" s="98">
        <f>SUMPRODUCT(G12:G12,AQ31:AQ31)</f>
        <v>0</v>
      </c>
      <c r="AK13" s="85"/>
      <c r="AL13" s="85"/>
      <c r="AM13" s="85"/>
      <c r="AN13" s="99"/>
      <c r="AO13" s="85"/>
      <c r="AP13" s="85">
        <v>19</v>
      </c>
      <c r="AQ13" s="98">
        <f>K30</f>
        <v>0</v>
      </c>
      <c r="AR13" s="85">
        <f>O30</f>
        <v>0</v>
      </c>
      <c r="AS13" s="85">
        <f>S30</f>
        <v>0</v>
      </c>
      <c r="AT13" s="85">
        <f>W30</f>
        <v>0</v>
      </c>
      <c r="AU13" s="99">
        <f>AA30</f>
        <v>0</v>
      </c>
      <c r="AV13" s="91"/>
    </row>
    <row r="14" spans="2:48" x14ac:dyDescent="0.25">
      <c r="B14" s="64">
        <v>3</v>
      </c>
      <c r="C14" s="7">
        <v>1</v>
      </c>
      <c r="E14" s="15">
        <f>IF(F$4=2,$C12,IF(F$4=1,$C13,IF(F$4=-1,$C15,IF(F$4=-2,$C16,$C14))))</f>
        <v>1</v>
      </c>
      <c r="F14" s="16">
        <f t="shared" si="3"/>
        <v>0</v>
      </c>
      <c r="G14" s="17">
        <f t="shared" si="4"/>
        <v>0</v>
      </c>
      <c r="I14" s="43">
        <f>IF(J$4=2,$C12,IF(J$4=1,$C13,IF(J$4=-1,$C15,IF(J$4=-2,$C16,$C14))))</f>
        <v>1</v>
      </c>
      <c r="J14" s="36">
        <f t="shared" si="5"/>
        <v>1</v>
      </c>
      <c r="K14" s="44">
        <f t="shared" si="6"/>
        <v>4.6296296296296294E-3</v>
      </c>
      <c r="L14" s="2"/>
      <c r="M14" s="34">
        <f>IF(N$4=2,$C12,IF(N$4=1,$C13,IF(N$4=-1,$C15,IF(N$4=-2,$C16,$C14))))</f>
        <v>1</v>
      </c>
      <c r="N14" s="27">
        <f t="shared" si="7"/>
        <v>0</v>
      </c>
      <c r="O14" s="35">
        <f t="shared" si="8"/>
        <v>0</v>
      </c>
      <c r="P14" s="3"/>
      <c r="Q14" s="62">
        <f>IF(R$4=2,$C12,IF(R$4=1,$C13,IF(R$4=-1,$C15,IF(R$4=-2,$C16,$C14))))</f>
        <v>1</v>
      </c>
      <c r="R14" s="55">
        <f t="shared" si="9"/>
        <v>1</v>
      </c>
      <c r="S14" s="63">
        <f t="shared" si="10"/>
        <v>4.6296296296296294E-3</v>
      </c>
      <c r="U14" s="52">
        <f>IF(V$4=2,$C12,IF(V$4=1,$C13,IF(V$4=-1,$C15,IF(V$4=-2,$C16,$C14))))</f>
        <v>1</v>
      </c>
      <c r="V14" s="45">
        <f t="shared" si="11"/>
        <v>0</v>
      </c>
      <c r="W14" s="53">
        <f t="shared" si="12"/>
        <v>0</v>
      </c>
      <c r="Y14" s="25">
        <f>IF(Z$4=2,$C12,IF(Z$4=1,$C13,IF(Z$4=-1,$C15,IF(Z$4=-2,$C16,$C14))))</f>
        <v>1</v>
      </c>
      <c r="Z14" s="18">
        <f t="shared" si="13"/>
        <v>0</v>
      </c>
      <c r="AA14" s="26">
        <f t="shared" si="14"/>
        <v>0</v>
      </c>
      <c r="AC14" s="79">
        <v>12</v>
      </c>
      <c r="AD14" s="111">
        <f t="shared" si="0"/>
        <v>0</v>
      </c>
      <c r="AE14" s="112">
        <f t="shared" si="1"/>
        <v>0</v>
      </c>
      <c r="AF14" s="104">
        <f t="shared" si="2"/>
        <v>0</v>
      </c>
      <c r="AI14" s="90">
        <v>3</v>
      </c>
      <c r="AJ14" s="98">
        <f>SUMPRODUCT(G12:G13,AQ30:AQ31)</f>
        <v>0</v>
      </c>
      <c r="AK14" s="85">
        <f>SUMPRODUCT(AJ13:AJ13,AR31:AR31)</f>
        <v>0</v>
      </c>
      <c r="AL14" s="85"/>
      <c r="AM14" s="85"/>
      <c r="AN14" s="99"/>
      <c r="AO14" s="85"/>
      <c r="AP14" s="85">
        <v>18</v>
      </c>
      <c r="AQ14" s="98">
        <f>K29</f>
        <v>4.6296296296296294E-3</v>
      </c>
      <c r="AR14" s="85">
        <f>O29</f>
        <v>6.2500000000000003E-3</v>
      </c>
      <c r="AS14" s="85">
        <f>S29</f>
        <v>4.6296296296296294E-3</v>
      </c>
      <c r="AT14" s="85">
        <f>W29</f>
        <v>1.7857142857142856E-2</v>
      </c>
      <c r="AU14" s="99">
        <f>AA29</f>
        <v>0.25</v>
      </c>
      <c r="AV14" s="91"/>
    </row>
    <row r="15" spans="2:48" x14ac:dyDescent="0.25">
      <c r="B15" s="64">
        <v>4</v>
      </c>
      <c r="C15" s="7">
        <v>3</v>
      </c>
      <c r="E15" s="15">
        <f t="shared" ref="E15:E29" si="15">IF(F$4=2,$C13,IF(F$4=1,$C14,IF(F$4=-1,$C16,IF(F$4=-2,$C17,$C15))))</f>
        <v>3</v>
      </c>
      <c r="F15" s="16">
        <f t="shared" si="3"/>
        <v>0</v>
      </c>
      <c r="G15" s="17">
        <f t="shared" si="4"/>
        <v>0</v>
      </c>
      <c r="I15" s="43">
        <f t="shared" ref="I15:I29" si="16">IF(J$4=2,$C13,IF(J$4=1,$C14,IF(J$4=-1,$C16,IF(J$4=-2,$C17,$C15))))</f>
        <v>3</v>
      </c>
      <c r="J15" s="36">
        <f t="shared" si="5"/>
        <v>3</v>
      </c>
      <c r="K15" s="44">
        <f t="shared" si="6"/>
        <v>1.3888888888888888E-2</v>
      </c>
      <c r="L15" s="2"/>
      <c r="M15" s="34">
        <f t="shared" ref="M15:M29" si="17">IF(N$4=2,$C13,IF(N$4=1,$C14,IF(N$4=-1,$C16,IF(N$4=-2,$C17,$C15))))</f>
        <v>3</v>
      </c>
      <c r="N15" s="27">
        <f t="shared" si="7"/>
        <v>0</v>
      </c>
      <c r="O15" s="35">
        <f t="shared" si="8"/>
        <v>0</v>
      </c>
      <c r="P15" s="3"/>
      <c r="Q15" s="62">
        <f t="shared" ref="Q15:Q29" si="18">IF(R$4=2,$C13,IF(R$4=1,$C14,IF(R$4=-1,$C16,IF(R$4=-2,$C17,$C15))))</f>
        <v>3</v>
      </c>
      <c r="R15" s="55">
        <f t="shared" si="9"/>
        <v>3</v>
      </c>
      <c r="S15" s="63">
        <f t="shared" si="10"/>
        <v>1.3888888888888888E-2</v>
      </c>
      <c r="U15" s="52">
        <f t="shared" ref="U15:U29" si="19">IF(V$4=2,$C13,IF(V$4=1,$C14,IF(V$4=-1,$C16,IF(V$4=-2,$C17,$C15))))</f>
        <v>3</v>
      </c>
      <c r="V15" s="45">
        <f t="shared" si="11"/>
        <v>0</v>
      </c>
      <c r="W15" s="53">
        <f t="shared" si="12"/>
        <v>0</v>
      </c>
      <c r="Y15" s="25">
        <f t="shared" ref="Y15:Y29" si="20">IF(Z$4=2,$C13,IF(Z$4=1,$C14,IF(Z$4=-1,$C16,IF(Z$4=-2,$C17,$C15))))</f>
        <v>3</v>
      </c>
      <c r="Z15" s="18">
        <f t="shared" si="13"/>
        <v>0</v>
      </c>
      <c r="AA15" s="26">
        <f t="shared" si="14"/>
        <v>0</v>
      </c>
      <c r="AC15" s="79">
        <v>13</v>
      </c>
      <c r="AD15" s="111">
        <f t="shared" si="0"/>
        <v>0</v>
      </c>
      <c r="AE15" s="112">
        <f t="shared" si="1"/>
        <v>0</v>
      </c>
      <c r="AF15" s="104">
        <f t="shared" si="2"/>
        <v>0</v>
      </c>
      <c r="AI15" s="90">
        <v>4</v>
      </c>
      <c r="AJ15" s="98">
        <f>SUMPRODUCT(G12:G14,AQ29:AQ31)</f>
        <v>0</v>
      </c>
      <c r="AK15" s="85">
        <f>SUMPRODUCT(AJ13:AJ14,AR30:AR31)</f>
        <v>0</v>
      </c>
      <c r="AL15" s="85">
        <f>SUMPRODUCT(AK14:AK14,AS31:AS31)</f>
        <v>0</v>
      </c>
      <c r="AM15" s="85"/>
      <c r="AN15" s="99"/>
      <c r="AO15" s="85"/>
      <c r="AP15" s="85">
        <v>17</v>
      </c>
      <c r="AQ15" s="98">
        <f>K28</f>
        <v>1.3888888888888888E-2</v>
      </c>
      <c r="AR15" s="85">
        <f>O28</f>
        <v>1.8749999999999999E-2</v>
      </c>
      <c r="AS15" s="85">
        <f>S28</f>
        <v>1.3888888888888888E-2</v>
      </c>
      <c r="AT15" s="85">
        <f>W28</f>
        <v>5.3571428571428568E-2</v>
      </c>
      <c r="AU15" s="99">
        <f>AA28</f>
        <v>0.75</v>
      </c>
      <c r="AV15" s="91"/>
    </row>
    <row r="16" spans="2:48" x14ac:dyDescent="0.25">
      <c r="B16" s="64">
        <v>5</v>
      </c>
      <c r="C16" s="7">
        <v>6</v>
      </c>
      <c r="E16" s="15">
        <f t="shared" si="15"/>
        <v>6</v>
      </c>
      <c r="F16" s="16">
        <f t="shared" si="3"/>
        <v>0</v>
      </c>
      <c r="G16" s="17">
        <f t="shared" si="4"/>
        <v>0</v>
      </c>
      <c r="I16" s="43">
        <f t="shared" si="16"/>
        <v>6</v>
      </c>
      <c r="J16" s="36">
        <f t="shared" si="5"/>
        <v>6</v>
      </c>
      <c r="K16" s="44">
        <f t="shared" si="6"/>
        <v>2.7777777777777776E-2</v>
      </c>
      <c r="L16" s="2"/>
      <c r="M16" s="34">
        <f t="shared" si="17"/>
        <v>6</v>
      </c>
      <c r="N16" s="27">
        <f t="shared" si="7"/>
        <v>0</v>
      </c>
      <c r="O16" s="35">
        <f t="shared" si="8"/>
        <v>0</v>
      </c>
      <c r="P16" s="3"/>
      <c r="Q16" s="62">
        <f t="shared" si="18"/>
        <v>6</v>
      </c>
      <c r="R16" s="55">
        <f t="shared" si="9"/>
        <v>6</v>
      </c>
      <c r="S16" s="63">
        <f t="shared" si="10"/>
        <v>2.7777777777777776E-2</v>
      </c>
      <c r="U16" s="52">
        <f t="shared" si="19"/>
        <v>6</v>
      </c>
      <c r="V16" s="45">
        <f t="shared" si="11"/>
        <v>0</v>
      </c>
      <c r="W16" s="53">
        <f t="shared" si="12"/>
        <v>0</v>
      </c>
      <c r="Y16" s="25">
        <f t="shared" si="20"/>
        <v>6</v>
      </c>
      <c r="Z16" s="18">
        <f t="shared" si="13"/>
        <v>0</v>
      </c>
      <c r="AA16" s="26">
        <f t="shared" si="14"/>
        <v>0</v>
      </c>
      <c r="AC16" s="79">
        <v>14</v>
      </c>
      <c r="AD16" s="111">
        <f t="shared" si="0"/>
        <v>0</v>
      </c>
      <c r="AE16" s="112">
        <f t="shared" si="1"/>
        <v>0</v>
      </c>
      <c r="AF16" s="104">
        <f t="shared" si="2"/>
        <v>0</v>
      </c>
      <c r="AI16" s="90">
        <v>5</v>
      </c>
      <c r="AJ16" s="98">
        <f>SUMPRODUCT(G12:G15,AQ28:AQ31)</f>
        <v>0</v>
      </c>
      <c r="AK16" s="85">
        <f>SUMPRODUCT(AJ13:AJ15,AR29:AR31)</f>
        <v>0</v>
      </c>
      <c r="AL16" s="85">
        <f>SUMPRODUCT(AK14:AK15,AS30:AS31)</f>
        <v>0</v>
      </c>
      <c r="AM16" s="85">
        <f>SUMPRODUCT(AL15:AL15,AT31:AT31)</f>
        <v>0</v>
      </c>
      <c r="AN16" s="99"/>
      <c r="AO16" s="85"/>
      <c r="AP16" s="85">
        <v>16</v>
      </c>
      <c r="AQ16" s="98">
        <f>K27</f>
        <v>2.7777777777777776E-2</v>
      </c>
      <c r="AR16" s="85">
        <f>O27</f>
        <v>3.7499999999999999E-2</v>
      </c>
      <c r="AS16" s="85">
        <f>S27</f>
        <v>2.7777777777777776E-2</v>
      </c>
      <c r="AT16" s="85">
        <f>W27</f>
        <v>0.10714285714285714</v>
      </c>
      <c r="AU16" s="99">
        <f>AA27</f>
        <v>0</v>
      </c>
      <c r="AV16" s="91"/>
    </row>
    <row r="17" spans="2:48" x14ac:dyDescent="0.25">
      <c r="B17" s="64">
        <v>6</v>
      </c>
      <c r="C17" s="7">
        <v>10</v>
      </c>
      <c r="E17" s="15">
        <f t="shared" si="15"/>
        <v>10</v>
      </c>
      <c r="F17" s="16">
        <f t="shared" si="3"/>
        <v>0</v>
      </c>
      <c r="G17" s="17">
        <f t="shared" si="4"/>
        <v>0</v>
      </c>
      <c r="I17" s="43">
        <f t="shared" si="16"/>
        <v>10</v>
      </c>
      <c r="J17" s="36">
        <f t="shared" si="5"/>
        <v>10</v>
      </c>
      <c r="K17" s="44">
        <f t="shared" si="6"/>
        <v>4.6296296296296294E-2</v>
      </c>
      <c r="L17" s="2"/>
      <c r="M17" s="34">
        <f t="shared" si="17"/>
        <v>10</v>
      </c>
      <c r="N17" s="27">
        <f t="shared" si="7"/>
        <v>0</v>
      </c>
      <c r="O17" s="35">
        <f t="shared" si="8"/>
        <v>0</v>
      </c>
      <c r="P17" s="3"/>
      <c r="Q17" s="62">
        <f t="shared" si="18"/>
        <v>10</v>
      </c>
      <c r="R17" s="55">
        <f t="shared" si="9"/>
        <v>10</v>
      </c>
      <c r="S17" s="63">
        <f t="shared" si="10"/>
        <v>4.6296296296296294E-2</v>
      </c>
      <c r="U17" s="52">
        <f t="shared" si="19"/>
        <v>10</v>
      </c>
      <c r="V17" s="45">
        <f t="shared" si="11"/>
        <v>0</v>
      </c>
      <c r="W17" s="53">
        <f t="shared" si="12"/>
        <v>0</v>
      </c>
      <c r="Y17" s="25">
        <f t="shared" si="20"/>
        <v>10</v>
      </c>
      <c r="Z17" s="18">
        <f t="shared" si="13"/>
        <v>0</v>
      </c>
      <c r="AA17" s="26">
        <f t="shared" si="14"/>
        <v>0</v>
      </c>
      <c r="AC17" s="79">
        <v>15</v>
      </c>
      <c r="AD17" s="111">
        <f t="shared" si="0"/>
        <v>0</v>
      </c>
      <c r="AE17" s="112">
        <f t="shared" si="1"/>
        <v>0</v>
      </c>
      <c r="AF17" s="104">
        <f t="shared" si="2"/>
        <v>0</v>
      </c>
      <c r="AI17" s="90">
        <v>6</v>
      </c>
      <c r="AJ17" s="98">
        <f>SUMPRODUCT(G12:G16,AQ27:AQ31)</f>
        <v>0</v>
      </c>
      <c r="AK17" s="85">
        <f>SUMPRODUCT(AJ13:AJ16,AR28:AR31)</f>
        <v>0</v>
      </c>
      <c r="AL17" s="85">
        <f>SUMPRODUCT(AK14:AK16,AS29:AS31)</f>
        <v>0</v>
      </c>
      <c r="AM17" s="85">
        <f>SUMPRODUCT(AL15:AL16,AT30:AT31)</f>
        <v>0</v>
      </c>
      <c r="AN17" s="99">
        <f>SUMPRODUCT(AM16:AM16,AU31:AU31)</f>
        <v>0</v>
      </c>
      <c r="AO17" s="85"/>
      <c r="AP17" s="85">
        <v>15</v>
      </c>
      <c r="AQ17" s="98">
        <f>K26</f>
        <v>4.6296296296296294E-2</v>
      </c>
      <c r="AR17" s="85">
        <f>O26</f>
        <v>6.25E-2</v>
      </c>
      <c r="AS17" s="85">
        <f>S26</f>
        <v>4.6296296296296294E-2</v>
      </c>
      <c r="AT17" s="85">
        <f>W26</f>
        <v>0.17857142857142858</v>
      </c>
      <c r="AU17" s="99">
        <f>AA26</f>
        <v>0</v>
      </c>
      <c r="AV17" s="91"/>
    </row>
    <row r="18" spans="2:48" x14ac:dyDescent="0.25">
      <c r="B18" s="64">
        <v>7</v>
      </c>
      <c r="C18" s="7">
        <v>15</v>
      </c>
      <c r="E18" s="15">
        <f t="shared" si="15"/>
        <v>15</v>
      </c>
      <c r="F18" s="16">
        <f t="shared" si="3"/>
        <v>0</v>
      </c>
      <c r="G18" s="17">
        <f t="shared" si="4"/>
        <v>0</v>
      </c>
      <c r="I18" s="43">
        <f t="shared" si="16"/>
        <v>15</v>
      </c>
      <c r="J18" s="36">
        <f t="shared" si="5"/>
        <v>15</v>
      </c>
      <c r="K18" s="44">
        <f t="shared" si="6"/>
        <v>6.9444444444444448E-2</v>
      </c>
      <c r="L18" s="2"/>
      <c r="M18" s="34">
        <f t="shared" si="17"/>
        <v>15</v>
      </c>
      <c r="N18" s="27">
        <f t="shared" si="7"/>
        <v>0</v>
      </c>
      <c r="O18" s="35">
        <f t="shared" si="8"/>
        <v>0</v>
      </c>
      <c r="P18" s="3"/>
      <c r="Q18" s="62">
        <f t="shared" si="18"/>
        <v>15</v>
      </c>
      <c r="R18" s="55">
        <f t="shared" si="9"/>
        <v>15</v>
      </c>
      <c r="S18" s="63">
        <f t="shared" si="10"/>
        <v>6.9444444444444448E-2</v>
      </c>
      <c r="U18" s="52">
        <f t="shared" si="19"/>
        <v>15</v>
      </c>
      <c r="V18" s="45">
        <f t="shared" si="11"/>
        <v>0</v>
      </c>
      <c r="W18" s="53">
        <f t="shared" si="12"/>
        <v>0</v>
      </c>
      <c r="Y18" s="25">
        <f t="shared" si="20"/>
        <v>15</v>
      </c>
      <c r="Z18" s="18">
        <f t="shared" si="13"/>
        <v>0</v>
      </c>
      <c r="AA18" s="26">
        <f t="shared" si="14"/>
        <v>0</v>
      </c>
      <c r="AC18" s="79">
        <v>16</v>
      </c>
      <c r="AD18" s="111">
        <f t="shared" si="0"/>
        <v>0</v>
      </c>
      <c r="AE18" s="112">
        <f t="shared" si="1"/>
        <v>0</v>
      </c>
      <c r="AF18" s="104">
        <f t="shared" si="2"/>
        <v>0</v>
      </c>
      <c r="AI18" s="90">
        <v>7</v>
      </c>
      <c r="AJ18" s="98">
        <f>SUMPRODUCT(G12:G17,AQ26:AQ31)</f>
        <v>0</v>
      </c>
      <c r="AK18" s="85">
        <f>SUMPRODUCT(AJ13:AJ17,AR27:AR31)</f>
        <v>0</v>
      </c>
      <c r="AL18" s="85">
        <f>SUMPRODUCT(AK14:AK17,AS28:AS31)</f>
        <v>0</v>
      </c>
      <c r="AM18" s="85">
        <f>SUMPRODUCT(AL15:AL17,AT29:AT31)</f>
        <v>0</v>
      </c>
      <c r="AN18" s="99">
        <f>SUMPRODUCT(AM16:AM17,AU30:AU31)</f>
        <v>0</v>
      </c>
      <c r="AO18" s="85"/>
      <c r="AP18" s="85">
        <v>14</v>
      </c>
      <c r="AQ18" s="98">
        <f>K25</f>
        <v>6.9444444444444448E-2</v>
      </c>
      <c r="AR18" s="85">
        <f>O25</f>
        <v>9.375E-2</v>
      </c>
      <c r="AS18" s="85">
        <f>S25</f>
        <v>6.9444444444444448E-2</v>
      </c>
      <c r="AT18" s="85">
        <f>W25</f>
        <v>0.26785714285714285</v>
      </c>
      <c r="AU18" s="99">
        <f>AA25</f>
        <v>0</v>
      </c>
      <c r="AV18" s="91"/>
    </row>
    <row r="19" spans="2:48" x14ac:dyDescent="0.25">
      <c r="B19" s="64">
        <v>8</v>
      </c>
      <c r="C19" s="7">
        <v>21</v>
      </c>
      <c r="E19" s="15">
        <f t="shared" si="15"/>
        <v>21</v>
      </c>
      <c r="F19" s="16">
        <f t="shared" si="3"/>
        <v>0</v>
      </c>
      <c r="G19" s="17">
        <f t="shared" si="4"/>
        <v>0</v>
      </c>
      <c r="I19" s="43">
        <f t="shared" si="16"/>
        <v>21</v>
      </c>
      <c r="J19" s="36">
        <f t="shared" si="5"/>
        <v>21</v>
      </c>
      <c r="K19" s="44">
        <f t="shared" si="6"/>
        <v>9.7222222222222224E-2</v>
      </c>
      <c r="L19" s="2"/>
      <c r="M19" s="34">
        <f t="shared" si="17"/>
        <v>21</v>
      </c>
      <c r="N19" s="27">
        <f t="shared" si="7"/>
        <v>0</v>
      </c>
      <c r="O19" s="35">
        <f t="shared" si="8"/>
        <v>0</v>
      </c>
      <c r="P19" s="3"/>
      <c r="Q19" s="62">
        <f t="shared" si="18"/>
        <v>21</v>
      </c>
      <c r="R19" s="55">
        <f t="shared" si="9"/>
        <v>21</v>
      </c>
      <c r="S19" s="63">
        <f t="shared" si="10"/>
        <v>9.7222222222222224E-2</v>
      </c>
      <c r="U19" s="52">
        <f t="shared" si="19"/>
        <v>21</v>
      </c>
      <c r="V19" s="45">
        <f t="shared" si="11"/>
        <v>0</v>
      </c>
      <c r="W19" s="53">
        <f t="shared" si="12"/>
        <v>0</v>
      </c>
      <c r="Y19" s="25">
        <f t="shared" si="20"/>
        <v>21</v>
      </c>
      <c r="Z19" s="18">
        <f t="shared" si="13"/>
        <v>0</v>
      </c>
      <c r="AA19" s="26">
        <f t="shared" si="14"/>
        <v>0</v>
      </c>
      <c r="AC19" s="79">
        <v>17</v>
      </c>
      <c r="AD19" s="111">
        <f t="shared" si="0"/>
        <v>0</v>
      </c>
      <c r="AE19" s="112">
        <f t="shared" si="1"/>
        <v>0</v>
      </c>
      <c r="AF19" s="104">
        <f t="shared" si="2"/>
        <v>0</v>
      </c>
      <c r="AI19" s="90">
        <v>8</v>
      </c>
      <c r="AJ19" s="98">
        <f>SUMPRODUCT(G12:G18,AQ25:AQ31)</f>
        <v>0</v>
      </c>
      <c r="AK19" s="85">
        <f>SUMPRODUCT(AJ13:AJ18,AR26:AR31)</f>
        <v>0</v>
      </c>
      <c r="AL19" s="85">
        <f>SUMPRODUCT(AK14:AK18,AS27:AS31)</f>
        <v>0</v>
      </c>
      <c r="AM19" s="85">
        <f>SUMPRODUCT(AL15:AL18,AT28:AT31)</f>
        <v>0</v>
      </c>
      <c r="AN19" s="99">
        <f>SUMPRODUCT(AM16:AM18,AU29:AU31)</f>
        <v>0</v>
      </c>
      <c r="AO19" s="85"/>
      <c r="AP19" s="85">
        <v>13</v>
      </c>
      <c r="AQ19" s="98">
        <f>K24</f>
        <v>9.7222222222222224E-2</v>
      </c>
      <c r="AR19" s="85">
        <f>O24</f>
        <v>0.13125000000000001</v>
      </c>
      <c r="AS19" s="85">
        <f>S24</f>
        <v>9.7222222222222224E-2</v>
      </c>
      <c r="AT19" s="85">
        <f>W24</f>
        <v>0.375</v>
      </c>
      <c r="AU19" s="99">
        <f>AA24</f>
        <v>0</v>
      </c>
      <c r="AV19" s="91"/>
    </row>
    <row r="20" spans="2:48" x14ac:dyDescent="0.25">
      <c r="B20" s="64">
        <v>9</v>
      </c>
      <c r="C20" s="7">
        <v>25</v>
      </c>
      <c r="E20" s="15">
        <f t="shared" si="15"/>
        <v>25</v>
      </c>
      <c r="F20" s="16">
        <f t="shared" si="3"/>
        <v>0</v>
      </c>
      <c r="G20" s="17">
        <f t="shared" si="4"/>
        <v>0</v>
      </c>
      <c r="I20" s="43">
        <f t="shared" si="16"/>
        <v>25</v>
      </c>
      <c r="J20" s="36">
        <f t="shared" si="5"/>
        <v>25</v>
      </c>
      <c r="K20" s="44">
        <f t="shared" si="6"/>
        <v>0.11574074074074074</v>
      </c>
      <c r="L20" s="2"/>
      <c r="M20" s="34">
        <f t="shared" si="17"/>
        <v>25</v>
      </c>
      <c r="N20" s="27">
        <f t="shared" si="7"/>
        <v>25</v>
      </c>
      <c r="O20" s="35">
        <f t="shared" si="8"/>
        <v>0.15625</v>
      </c>
      <c r="P20" s="3"/>
      <c r="Q20" s="62">
        <f t="shared" si="18"/>
        <v>25</v>
      </c>
      <c r="R20" s="55">
        <f t="shared" si="9"/>
        <v>25</v>
      </c>
      <c r="S20" s="63">
        <f t="shared" si="10"/>
        <v>0.11574074074074074</v>
      </c>
      <c r="U20" s="52">
        <f t="shared" si="19"/>
        <v>25</v>
      </c>
      <c r="V20" s="45">
        <f t="shared" si="11"/>
        <v>0</v>
      </c>
      <c r="W20" s="53">
        <f t="shared" si="12"/>
        <v>0</v>
      </c>
      <c r="Y20" s="25">
        <f t="shared" si="20"/>
        <v>25</v>
      </c>
      <c r="Z20" s="18">
        <f t="shared" si="13"/>
        <v>0</v>
      </c>
      <c r="AA20" s="26">
        <f t="shared" si="14"/>
        <v>0</v>
      </c>
      <c r="AC20" s="79">
        <v>18</v>
      </c>
      <c r="AD20" s="111">
        <f t="shared" si="0"/>
        <v>0</v>
      </c>
      <c r="AE20" s="112">
        <f t="shared" si="1"/>
        <v>0</v>
      </c>
      <c r="AF20" s="104">
        <f t="shared" si="2"/>
        <v>0</v>
      </c>
      <c r="AI20" s="90">
        <v>9</v>
      </c>
      <c r="AJ20" s="98">
        <f>SUMPRODUCT(G12:G19,AQ24:AQ31)</f>
        <v>0</v>
      </c>
      <c r="AK20" s="85">
        <f>SUMPRODUCT(AJ13:AJ19,AR25:AR31)</f>
        <v>0</v>
      </c>
      <c r="AL20" s="85">
        <f>SUMPRODUCT(AK14:AK19,AS26:AS31)</f>
        <v>0</v>
      </c>
      <c r="AM20" s="85">
        <f>SUMPRODUCT(AL15:AL19,AT27:AT31)</f>
        <v>0</v>
      </c>
      <c r="AN20" s="99">
        <f>SUMPRODUCT(AM16:AM19,AU28:AU31)</f>
        <v>0</v>
      </c>
      <c r="AO20" s="85"/>
      <c r="AP20" s="85">
        <v>12</v>
      </c>
      <c r="AQ20" s="98">
        <f>K23</f>
        <v>0.11574074074074074</v>
      </c>
      <c r="AR20" s="85">
        <f>O23</f>
        <v>0.15625</v>
      </c>
      <c r="AS20" s="85">
        <f>S23</f>
        <v>0.11574074074074074</v>
      </c>
      <c r="AT20" s="85">
        <f>W23</f>
        <v>0</v>
      </c>
      <c r="AU20" s="99">
        <f>AA23</f>
        <v>0</v>
      </c>
      <c r="AV20" s="91"/>
    </row>
    <row r="21" spans="2:48" x14ac:dyDescent="0.25">
      <c r="B21" s="64">
        <v>10</v>
      </c>
      <c r="C21" s="7">
        <v>27</v>
      </c>
      <c r="E21" s="15">
        <f t="shared" si="15"/>
        <v>27</v>
      </c>
      <c r="F21" s="16">
        <f t="shared" si="3"/>
        <v>0</v>
      </c>
      <c r="G21" s="17">
        <f t="shared" si="4"/>
        <v>0</v>
      </c>
      <c r="I21" s="43">
        <f t="shared" si="16"/>
        <v>27</v>
      </c>
      <c r="J21" s="36">
        <f t="shared" si="5"/>
        <v>27</v>
      </c>
      <c r="K21" s="44">
        <f t="shared" si="6"/>
        <v>0.125</v>
      </c>
      <c r="L21" s="2"/>
      <c r="M21" s="34">
        <f t="shared" si="17"/>
        <v>27</v>
      </c>
      <c r="N21" s="27">
        <f t="shared" si="7"/>
        <v>27</v>
      </c>
      <c r="O21" s="35">
        <f t="shared" si="8"/>
        <v>0.16875000000000001</v>
      </c>
      <c r="P21" s="3"/>
      <c r="Q21" s="62">
        <f t="shared" si="18"/>
        <v>27</v>
      </c>
      <c r="R21" s="55">
        <f t="shared" si="9"/>
        <v>27</v>
      </c>
      <c r="S21" s="63">
        <f t="shared" si="10"/>
        <v>0.125</v>
      </c>
      <c r="U21" s="52">
        <f t="shared" si="19"/>
        <v>27</v>
      </c>
      <c r="V21" s="45">
        <f t="shared" si="11"/>
        <v>0</v>
      </c>
      <c r="W21" s="53">
        <f t="shared" si="12"/>
        <v>0</v>
      </c>
      <c r="Y21" s="25">
        <f t="shared" si="20"/>
        <v>27</v>
      </c>
      <c r="Z21" s="18">
        <f t="shared" si="13"/>
        <v>0</v>
      </c>
      <c r="AA21" s="26">
        <f t="shared" si="14"/>
        <v>0</v>
      </c>
      <c r="AC21" s="79">
        <v>19</v>
      </c>
      <c r="AD21" s="111">
        <f t="shared" si="0"/>
        <v>0</v>
      </c>
      <c r="AE21" s="112">
        <f t="shared" si="1"/>
        <v>0</v>
      </c>
      <c r="AF21" s="104">
        <f t="shared" si="2"/>
        <v>0</v>
      </c>
      <c r="AI21" s="90">
        <v>10</v>
      </c>
      <c r="AJ21" s="98">
        <f>SUMPRODUCT(G12:G20,AQ23:AQ31)</f>
        <v>0</v>
      </c>
      <c r="AK21" s="85">
        <f>SUMPRODUCT(AJ13:AJ20,AR24:AR31)</f>
        <v>0</v>
      </c>
      <c r="AL21" s="85">
        <f>SUMPRODUCT(AK14:AK20,AS25:AS31)</f>
        <v>0</v>
      </c>
      <c r="AM21" s="85">
        <f>SUMPRODUCT(AL15:AL20,AT26:AT31)</f>
        <v>0</v>
      </c>
      <c r="AN21" s="99">
        <f>SUMPRODUCT(AM16:AM20,AU27:AU31)</f>
        <v>0</v>
      </c>
      <c r="AO21" s="85"/>
      <c r="AP21" s="85">
        <v>11</v>
      </c>
      <c r="AQ21" s="98">
        <f>K22</f>
        <v>0.125</v>
      </c>
      <c r="AR21" s="85">
        <f>O22</f>
        <v>0.16875000000000001</v>
      </c>
      <c r="AS21" s="85">
        <f>S22</f>
        <v>0.125</v>
      </c>
      <c r="AT21" s="85">
        <f>W22</f>
        <v>0</v>
      </c>
      <c r="AU21" s="99">
        <f>AA22</f>
        <v>0</v>
      </c>
      <c r="AV21" s="91"/>
    </row>
    <row r="22" spans="2:48" x14ac:dyDescent="0.25">
      <c r="B22" s="64">
        <v>11</v>
      </c>
      <c r="C22" s="7">
        <v>27</v>
      </c>
      <c r="E22" s="15">
        <f t="shared" si="15"/>
        <v>27</v>
      </c>
      <c r="F22" s="16">
        <f t="shared" si="3"/>
        <v>0</v>
      </c>
      <c r="G22" s="17">
        <f t="shared" si="4"/>
        <v>0</v>
      </c>
      <c r="I22" s="43">
        <f t="shared" si="16"/>
        <v>27</v>
      </c>
      <c r="J22" s="36">
        <f t="shared" si="5"/>
        <v>27</v>
      </c>
      <c r="K22" s="44">
        <f t="shared" si="6"/>
        <v>0.125</v>
      </c>
      <c r="L22" s="2"/>
      <c r="M22" s="34">
        <f t="shared" si="17"/>
        <v>27</v>
      </c>
      <c r="N22" s="27">
        <f t="shared" si="7"/>
        <v>27</v>
      </c>
      <c r="O22" s="35">
        <f t="shared" si="8"/>
        <v>0.16875000000000001</v>
      </c>
      <c r="P22" s="3"/>
      <c r="Q22" s="62">
        <f t="shared" si="18"/>
        <v>27</v>
      </c>
      <c r="R22" s="55">
        <f t="shared" si="9"/>
        <v>27</v>
      </c>
      <c r="S22" s="63">
        <f t="shared" si="10"/>
        <v>0.125</v>
      </c>
      <c r="U22" s="52">
        <f t="shared" si="19"/>
        <v>27</v>
      </c>
      <c r="V22" s="45">
        <f t="shared" si="11"/>
        <v>0</v>
      </c>
      <c r="W22" s="53">
        <f t="shared" si="12"/>
        <v>0</v>
      </c>
      <c r="Y22" s="25">
        <f t="shared" si="20"/>
        <v>27</v>
      </c>
      <c r="Z22" s="18">
        <f t="shared" si="13"/>
        <v>0</v>
      </c>
      <c r="AA22" s="26">
        <f t="shared" si="14"/>
        <v>0</v>
      </c>
      <c r="AC22" s="79">
        <v>20</v>
      </c>
      <c r="AD22" s="111">
        <f t="shared" si="0"/>
        <v>0</v>
      </c>
      <c r="AE22" s="112">
        <f t="shared" si="1"/>
        <v>0</v>
      </c>
      <c r="AF22" s="104">
        <f t="shared" si="2"/>
        <v>0</v>
      </c>
      <c r="AI22" s="90">
        <v>11</v>
      </c>
      <c r="AJ22" s="98">
        <f>SUMPRODUCT(G12:G21,AQ22:AQ31)</f>
        <v>0</v>
      </c>
      <c r="AK22" s="85">
        <f>SUMPRODUCT(AJ13:AJ21,AR23:AR31)</f>
        <v>0</v>
      </c>
      <c r="AL22" s="85">
        <f>SUMPRODUCT(AK14:AK21,AS24:AS31)</f>
        <v>0</v>
      </c>
      <c r="AM22" s="85">
        <f>SUMPRODUCT(AL15:AL21,AT25:AT31)</f>
        <v>0</v>
      </c>
      <c r="AN22" s="99">
        <f>SUMPRODUCT(AM16:AM21,AU26:AU31)</f>
        <v>0</v>
      </c>
      <c r="AO22" s="85"/>
      <c r="AP22" s="85">
        <v>10</v>
      </c>
      <c r="AQ22" s="98">
        <f>K21</f>
        <v>0.125</v>
      </c>
      <c r="AR22" s="85">
        <f>O21</f>
        <v>0.16875000000000001</v>
      </c>
      <c r="AS22" s="85">
        <f>S21</f>
        <v>0.125</v>
      </c>
      <c r="AT22" s="85">
        <f>W21</f>
        <v>0</v>
      </c>
      <c r="AU22" s="99">
        <f>AA21</f>
        <v>0</v>
      </c>
      <c r="AV22" s="91"/>
    </row>
    <row r="23" spans="2:48" x14ac:dyDescent="0.25">
      <c r="B23" s="64">
        <v>12</v>
      </c>
      <c r="C23" s="7">
        <v>25</v>
      </c>
      <c r="E23" s="15">
        <f t="shared" si="15"/>
        <v>25</v>
      </c>
      <c r="F23" s="16">
        <f t="shared" si="3"/>
        <v>25</v>
      </c>
      <c r="G23" s="17">
        <f t="shared" si="4"/>
        <v>0.30864197530864196</v>
      </c>
      <c r="I23" s="43">
        <f t="shared" si="16"/>
        <v>25</v>
      </c>
      <c r="J23" s="36">
        <f t="shared" si="5"/>
        <v>25</v>
      </c>
      <c r="K23" s="44">
        <f t="shared" si="6"/>
        <v>0.11574074074074074</v>
      </c>
      <c r="L23" s="2"/>
      <c r="M23" s="34">
        <f t="shared" si="17"/>
        <v>25</v>
      </c>
      <c r="N23" s="27">
        <f t="shared" si="7"/>
        <v>25</v>
      </c>
      <c r="O23" s="35">
        <f t="shared" si="8"/>
        <v>0.15625</v>
      </c>
      <c r="P23" s="3"/>
      <c r="Q23" s="62">
        <f t="shared" si="18"/>
        <v>25</v>
      </c>
      <c r="R23" s="55">
        <f t="shared" si="9"/>
        <v>25</v>
      </c>
      <c r="S23" s="63">
        <f t="shared" si="10"/>
        <v>0.11574074074074074</v>
      </c>
      <c r="U23" s="52">
        <f t="shared" si="19"/>
        <v>25</v>
      </c>
      <c r="V23" s="45">
        <f t="shared" si="11"/>
        <v>0</v>
      </c>
      <c r="W23" s="53">
        <f t="shared" si="12"/>
        <v>0</v>
      </c>
      <c r="Y23" s="25">
        <f t="shared" si="20"/>
        <v>25</v>
      </c>
      <c r="Z23" s="18">
        <f t="shared" si="13"/>
        <v>0</v>
      </c>
      <c r="AA23" s="26">
        <f t="shared" si="14"/>
        <v>0</v>
      </c>
      <c r="AC23" s="79">
        <v>21</v>
      </c>
      <c r="AD23" s="111">
        <f t="shared" si="0"/>
        <v>0</v>
      </c>
      <c r="AE23" s="112">
        <f t="shared" si="1"/>
        <v>0</v>
      </c>
      <c r="AF23" s="104">
        <f t="shared" si="2"/>
        <v>0</v>
      </c>
      <c r="AI23" s="90">
        <v>12</v>
      </c>
      <c r="AJ23" s="98">
        <f>SUMPRODUCT(G12:G22,AQ21:AQ31)</f>
        <v>0</v>
      </c>
      <c r="AK23" s="85">
        <f>SUMPRODUCT(AJ13:AJ22,AR22:AR31)</f>
        <v>0</v>
      </c>
      <c r="AL23" s="85">
        <f>SUMPRODUCT(AK14:AK22,AS23:AS31)</f>
        <v>0</v>
      </c>
      <c r="AM23" s="85">
        <f>SUMPRODUCT(AL15:AL22,AT24:AT31)</f>
        <v>0</v>
      </c>
      <c r="AN23" s="99">
        <f>SUMPRODUCT(AM16:AM22,AU25:AU31)</f>
        <v>0</v>
      </c>
      <c r="AO23" s="85"/>
      <c r="AP23" s="85">
        <v>9</v>
      </c>
      <c r="AQ23" s="98">
        <f>K20</f>
        <v>0.11574074074074074</v>
      </c>
      <c r="AR23" s="85">
        <f>O20</f>
        <v>0.15625</v>
      </c>
      <c r="AS23" s="85">
        <f>S20</f>
        <v>0.11574074074074074</v>
      </c>
      <c r="AT23" s="85">
        <f>W20</f>
        <v>0</v>
      </c>
      <c r="AU23" s="99">
        <f>AA20</f>
        <v>0</v>
      </c>
      <c r="AV23" s="91"/>
    </row>
    <row r="24" spans="2:48" x14ac:dyDescent="0.25">
      <c r="B24" s="64">
        <v>13</v>
      </c>
      <c r="C24" s="7">
        <v>21</v>
      </c>
      <c r="E24" s="15">
        <f t="shared" si="15"/>
        <v>21</v>
      </c>
      <c r="F24" s="16">
        <f t="shared" si="3"/>
        <v>21</v>
      </c>
      <c r="G24" s="17">
        <f t="shared" si="4"/>
        <v>0.25925925925925924</v>
      </c>
      <c r="I24" s="43">
        <f t="shared" si="16"/>
        <v>21</v>
      </c>
      <c r="J24" s="36">
        <f t="shared" si="5"/>
        <v>21</v>
      </c>
      <c r="K24" s="44">
        <f t="shared" si="6"/>
        <v>9.7222222222222224E-2</v>
      </c>
      <c r="L24" s="2"/>
      <c r="M24" s="34">
        <f t="shared" si="17"/>
        <v>21</v>
      </c>
      <c r="N24" s="27">
        <f t="shared" si="7"/>
        <v>21</v>
      </c>
      <c r="O24" s="35">
        <f t="shared" si="8"/>
        <v>0.13125000000000001</v>
      </c>
      <c r="P24" s="3"/>
      <c r="Q24" s="62">
        <f t="shared" si="18"/>
        <v>21</v>
      </c>
      <c r="R24" s="55">
        <f t="shared" si="9"/>
        <v>21</v>
      </c>
      <c r="S24" s="63">
        <f t="shared" si="10"/>
        <v>9.7222222222222224E-2</v>
      </c>
      <c r="U24" s="52">
        <f t="shared" si="19"/>
        <v>21</v>
      </c>
      <c r="V24" s="45">
        <f t="shared" si="11"/>
        <v>21</v>
      </c>
      <c r="W24" s="53">
        <f t="shared" si="12"/>
        <v>0.375</v>
      </c>
      <c r="Y24" s="25">
        <f t="shared" si="20"/>
        <v>21</v>
      </c>
      <c r="Z24" s="18">
        <f t="shared" si="13"/>
        <v>0</v>
      </c>
      <c r="AA24" s="26">
        <f t="shared" si="14"/>
        <v>0</v>
      </c>
      <c r="AC24" s="79">
        <v>22</v>
      </c>
      <c r="AD24" s="111">
        <f t="shared" si="0"/>
        <v>0</v>
      </c>
      <c r="AE24" s="112">
        <f t="shared" si="1"/>
        <v>0</v>
      </c>
      <c r="AF24" s="104">
        <f t="shared" si="2"/>
        <v>0</v>
      </c>
      <c r="AI24" s="90">
        <v>13</v>
      </c>
      <c r="AJ24" s="98">
        <f>SUMPRODUCT(G12:G23,AQ20:AQ31)</f>
        <v>0</v>
      </c>
      <c r="AK24" s="85">
        <f>SUMPRODUCT(AJ13:AJ23,AR21:AR31)</f>
        <v>0</v>
      </c>
      <c r="AL24" s="85">
        <f>SUMPRODUCT(AK14:AK23,AS22:AS31)</f>
        <v>0</v>
      </c>
      <c r="AM24" s="85">
        <f>SUMPRODUCT(AL15:AL23,AT23:AT31)</f>
        <v>0</v>
      </c>
      <c r="AN24" s="99">
        <f>SUMPRODUCT(AM16:AM23,AU24:AU31)</f>
        <v>0</v>
      </c>
      <c r="AO24" s="85"/>
      <c r="AP24" s="85">
        <v>8</v>
      </c>
      <c r="AQ24" s="98">
        <f>K19</f>
        <v>9.7222222222222224E-2</v>
      </c>
      <c r="AR24" s="85">
        <f>O19</f>
        <v>0</v>
      </c>
      <c r="AS24" s="85">
        <f>S19</f>
        <v>9.7222222222222224E-2</v>
      </c>
      <c r="AT24" s="85">
        <f>W19</f>
        <v>0</v>
      </c>
      <c r="AU24" s="99">
        <f>AA19</f>
        <v>0</v>
      </c>
      <c r="AV24" s="91"/>
    </row>
    <row r="25" spans="2:48" x14ac:dyDescent="0.25">
      <c r="B25" s="64">
        <v>14</v>
      </c>
      <c r="C25" s="7">
        <v>15</v>
      </c>
      <c r="E25" s="15">
        <f t="shared" si="15"/>
        <v>15</v>
      </c>
      <c r="F25" s="16">
        <f t="shared" si="3"/>
        <v>15</v>
      </c>
      <c r="G25" s="17">
        <f t="shared" si="4"/>
        <v>0.18518518518518517</v>
      </c>
      <c r="I25" s="43">
        <f t="shared" si="16"/>
        <v>15</v>
      </c>
      <c r="J25" s="36">
        <f t="shared" si="5"/>
        <v>15</v>
      </c>
      <c r="K25" s="44">
        <f t="shared" si="6"/>
        <v>6.9444444444444448E-2</v>
      </c>
      <c r="L25" s="2"/>
      <c r="M25" s="34">
        <f t="shared" si="17"/>
        <v>15</v>
      </c>
      <c r="N25" s="27">
        <f t="shared" si="7"/>
        <v>15</v>
      </c>
      <c r="O25" s="35">
        <f t="shared" si="8"/>
        <v>9.375E-2</v>
      </c>
      <c r="P25" s="3"/>
      <c r="Q25" s="62">
        <f t="shared" si="18"/>
        <v>15</v>
      </c>
      <c r="R25" s="55">
        <f t="shared" si="9"/>
        <v>15</v>
      </c>
      <c r="S25" s="63">
        <f t="shared" si="10"/>
        <v>6.9444444444444448E-2</v>
      </c>
      <c r="U25" s="52">
        <f t="shared" si="19"/>
        <v>15</v>
      </c>
      <c r="V25" s="45">
        <f t="shared" si="11"/>
        <v>15</v>
      </c>
      <c r="W25" s="53">
        <f t="shared" si="12"/>
        <v>0.26785714285714285</v>
      </c>
      <c r="Y25" s="25">
        <f t="shared" si="20"/>
        <v>15</v>
      </c>
      <c r="Z25" s="18">
        <f t="shared" si="13"/>
        <v>0</v>
      </c>
      <c r="AA25" s="26">
        <f t="shared" si="14"/>
        <v>0</v>
      </c>
      <c r="AC25" s="79">
        <v>23</v>
      </c>
      <c r="AD25" s="111">
        <f t="shared" si="0"/>
        <v>0</v>
      </c>
      <c r="AE25" s="112">
        <f t="shared" si="1"/>
        <v>0</v>
      </c>
      <c r="AF25" s="104">
        <f t="shared" si="2"/>
        <v>0</v>
      </c>
      <c r="AI25" s="90">
        <v>14</v>
      </c>
      <c r="AJ25" s="98">
        <f>SUMPRODUCT(G12:G24,AQ19:AQ31)</f>
        <v>0</v>
      </c>
      <c r="AK25" s="85">
        <f>SUMPRODUCT(AJ13:AJ24,AR20:AR31)</f>
        <v>0</v>
      </c>
      <c r="AL25" s="85">
        <f>SUMPRODUCT(AK14:AK24,AS21:AS31)</f>
        <v>0</v>
      </c>
      <c r="AM25" s="85">
        <f>SUMPRODUCT(AL15:AL24,AT22:AT31)</f>
        <v>0</v>
      </c>
      <c r="AN25" s="99">
        <f>SUMPRODUCT(AM16:AM24,AU23:AU31)</f>
        <v>0</v>
      </c>
      <c r="AO25" s="85"/>
      <c r="AP25" s="85">
        <v>7</v>
      </c>
      <c r="AQ25" s="98">
        <f>K18</f>
        <v>6.9444444444444448E-2</v>
      </c>
      <c r="AR25" s="85">
        <f>O18</f>
        <v>0</v>
      </c>
      <c r="AS25" s="85">
        <f>S18</f>
        <v>6.9444444444444448E-2</v>
      </c>
      <c r="AT25" s="85">
        <f>W18</f>
        <v>0</v>
      </c>
      <c r="AU25" s="99">
        <f>AA18</f>
        <v>0</v>
      </c>
      <c r="AV25" s="91"/>
    </row>
    <row r="26" spans="2:48" x14ac:dyDescent="0.25">
      <c r="B26" s="64">
        <v>15</v>
      </c>
      <c r="C26" s="7">
        <v>10</v>
      </c>
      <c r="E26" s="15">
        <f t="shared" si="15"/>
        <v>10</v>
      </c>
      <c r="F26" s="16">
        <f t="shared" si="3"/>
        <v>10</v>
      </c>
      <c r="G26" s="17">
        <f t="shared" si="4"/>
        <v>0.12345679012345678</v>
      </c>
      <c r="I26" s="43">
        <f t="shared" si="16"/>
        <v>10</v>
      </c>
      <c r="J26" s="36">
        <f t="shared" si="5"/>
        <v>10</v>
      </c>
      <c r="K26" s="44">
        <f t="shared" si="6"/>
        <v>4.6296296296296294E-2</v>
      </c>
      <c r="M26" s="34">
        <f t="shared" si="17"/>
        <v>10</v>
      </c>
      <c r="N26" s="27">
        <f t="shared" si="7"/>
        <v>10</v>
      </c>
      <c r="O26" s="35">
        <f t="shared" si="8"/>
        <v>6.25E-2</v>
      </c>
      <c r="Q26" s="62">
        <f t="shared" si="18"/>
        <v>10</v>
      </c>
      <c r="R26" s="55">
        <f t="shared" si="9"/>
        <v>10</v>
      </c>
      <c r="S26" s="63">
        <f t="shared" si="10"/>
        <v>4.6296296296296294E-2</v>
      </c>
      <c r="U26" s="52">
        <f t="shared" si="19"/>
        <v>10</v>
      </c>
      <c r="V26" s="45">
        <f t="shared" si="11"/>
        <v>10</v>
      </c>
      <c r="W26" s="53">
        <f t="shared" si="12"/>
        <v>0.17857142857142858</v>
      </c>
      <c r="Y26" s="25">
        <f t="shared" si="20"/>
        <v>10</v>
      </c>
      <c r="Z26" s="18">
        <f t="shared" si="13"/>
        <v>0</v>
      </c>
      <c r="AA26" s="26">
        <f t="shared" si="14"/>
        <v>0</v>
      </c>
      <c r="AC26" s="79">
        <v>24</v>
      </c>
      <c r="AD26" s="111">
        <f t="shared" si="0"/>
        <v>0</v>
      </c>
      <c r="AE26" s="112">
        <f t="shared" si="1"/>
        <v>0</v>
      </c>
      <c r="AF26" s="104">
        <f t="shared" si="2"/>
        <v>0</v>
      </c>
      <c r="AI26" s="90">
        <v>15</v>
      </c>
      <c r="AJ26" s="98">
        <f>SUMPRODUCT(G12:G25,AQ18:AQ31)</f>
        <v>1.4288980338363053E-3</v>
      </c>
      <c r="AK26" s="85">
        <f>SUMPRODUCT(AJ13:AJ25,AR19:AR31)</f>
        <v>0</v>
      </c>
      <c r="AL26" s="85">
        <f>SUMPRODUCT(AK14:AK25,AS20:AS31)</f>
        <v>0</v>
      </c>
      <c r="AM26" s="85">
        <f>SUMPRODUCT(AL15:AL25,AT21:AT31)</f>
        <v>0</v>
      </c>
      <c r="AN26" s="99">
        <f>SUMPRODUCT(AM16:AM25,AU22:AU31)</f>
        <v>0</v>
      </c>
      <c r="AO26" s="85"/>
      <c r="AP26" s="85">
        <v>6</v>
      </c>
      <c r="AQ26" s="98">
        <f>K17</f>
        <v>4.6296296296296294E-2</v>
      </c>
      <c r="AR26" s="85">
        <f>O17</f>
        <v>0</v>
      </c>
      <c r="AS26" s="85">
        <f>S17</f>
        <v>4.6296296296296294E-2</v>
      </c>
      <c r="AT26" s="85">
        <f>W17</f>
        <v>0</v>
      </c>
      <c r="AU26" s="99">
        <f>AA17</f>
        <v>0</v>
      </c>
      <c r="AV26" s="91"/>
    </row>
    <row r="27" spans="2:48" x14ac:dyDescent="0.25">
      <c r="B27" s="64">
        <v>16</v>
      </c>
      <c r="C27" s="7">
        <v>6</v>
      </c>
      <c r="E27" s="15">
        <f t="shared" si="15"/>
        <v>6</v>
      </c>
      <c r="F27" s="16">
        <f t="shared" si="3"/>
        <v>6</v>
      </c>
      <c r="G27" s="17">
        <f t="shared" si="4"/>
        <v>7.407407407407407E-2</v>
      </c>
      <c r="I27" s="43">
        <f t="shared" si="16"/>
        <v>6</v>
      </c>
      <c r="J27" s="36">
        <f t="shared" si="5"/>
        <v>6</v>
      </c>
      <c r="K27" s="44">
        <f t="shared" si="6"/>
        <v>2.7777777777777776E-2</v>
      </c>
      <c r="M27" s="34">
        <f t="shared" si="17"/>
        <v>6</v>
      </c>
      <c r="N27" s="27">
        <f t="shared" si="7"/>
        <v>6</v>
      </c>
      <c r="O27" s="35">
        <f t="shared" si="8"/>
        <v>3.7499999999999999E-2</v>
      </c>
      <c r="Q27" s="62">
        <f t="shared" si="18"/>
        <v>6</v>
      </c>
      <c r="R27" s="55">
        <f t="shared" si="9"/>
        <v>6</v>
      </c>
      <c r="S27" s="63">
        <f t="shared" si="10"/>
        <v>2.7777777777777776E-2</v>
      </c>
      <c r="U27" s="52">
        <f t="shared" si="19"/>
        <v>6</v>
      </c>
      <c r="V27" s="45">
        <f t="shared" si="11"/>
        <v>6</v>
      </c>
      <c r="W27" s="53">
        <f t="shared" si="12"/>
        <v>0.10714285714285714</v>
      </c>
      <c r="Y27" s="25">
        <f t="shared" si="20"/>
        <v>6</v>
      </c>
      <c r="Z27" s="18">
        <f t="shared" si="13"/>
        <v>0</v>
      </c>
      <c r="AA27" s="26">
        <f t="shared" si="14"/>
        <v>0</v>
      </c>
      <c r="AC27" s="79">
        <v>25</v>
      </c>
      <c r="AD27" s="111">
        <f t="shared" si="0"/>
        <v>0</v>
      </c>
      <c r="AE27" s="112">
        <f t="shared" si="1"/>
        <v>0</v>
      </c>
      <c r="AF27" s="104">
        <f t="shared" si="2"/>
        <v>0</v>
      </c>
      <c r="AI27" s="90">
        <v>16</v>
      </c>
      <c r="AJ27" s="98">
        <f>SUMPRODUCT(G12:G26,AQ17:AQ31)</f>
        <v>5.4869684499314116E-3</v>
      </c>
      <c r="AK27" s="85">
        <f>SUMPRODUCT(AJ13:AJ26,AR18:AR31)</f>
        <v>0</v>
      </c>
      <c r="AL27" s="85">
        <f>SUMPRODUCT(AK14:AK26,AS19:AS31)</f>
        <v>0</v>
      </c>
      <c r="AM27" s="85">
        <f>SUMPRODUCT(AL15:AL26,AT20:AT31)</f>
        <v>0</v>
      </c>
      <c r="AN27" s="99">
        <f>SUMPRODUCT(AM16:AM26,AU21:AU31)</f>
        <v>0</v>
      </c>
      <c r="AO27" s="85"/>
      <c r="AP27" s="85">
        <v>5</v>
      </c>
      <c r="AQ27" s="98">
        <f>K16</f>
        <v>2.7777777777777776E-2</v>
      </c>
      <c r="AR27" s="85">
        <f>O16</f>
        <v>0</v>
      </c>
      <c r="AS27" s="85">
        <f>S16</f>
        <v>2.7777777777777776E-2</v>
      </c>
      <c r="AT27" s="85">
        <f>W16</f>
        <v>0</v>
      </c>
      <c r="AU27" s="99">
        <f>AA16</f>
        <v>0</v>
      </c>
      <c r="AV27" s="91"/>
    </row>
    <row r="28" spans="2:48" x14ac:dyDescent="0.25">
      <c r="B28" s="64">
        <v>17</v>
      </c>
      <c r="C28" s="7">
        <v>3</v>
      </c>
      <c r="E28" s="15">
        <f t="shared" si="15"/>
        <v>3</v>
      </c>
      <c r="F28" s="16">
        <f t="shared" si="3"/>
        <v>3</v>
      </c>
      <c r="G28" s="17">
        <f t="shared" si="4"/>
        <v>3.7037037037037035E-2</v>
      </c>
      <c r="I28" s="43">
        <f t="shared" si="16"/>
        <v>3</v>
      </c>
      <c r="J28" s="36">
        <f t="shared" si="5"/>
        <v>3</v>
      </c>
      <c r="K28" s="44">
        <f t="shared" si="6"/>
        <v>1.3888888888888888E-2</v>
      </c>
      <c r="M28" s="34">
        <f t="shared" si="17"/>
        <v>3</v>
      </c>
      <c r="N28" s="27">
        <f t="shared" si="7"/>
        <v>3</v>
      </c>
      <c r="O28" s="35">
        <f t="shared" si="8"/>
        <v>1.8749999999999999E-2</v>
      </c>
      <c r="Q28" s="62">
        <f t="shared" si="18"/>
        <v>3</v>
      </c>
      <c r="R28" s="55">
        <f t="shared" si="9"/>
        <v>3</v>
      </c>
      <c r="S28" s="63">
        <f t="shared" si="10"/>
        <v>1.3888888888888888E-2</v>
      </c>
      <c r="U28" s="52">
        <f t="shared" si="19"/>
        <v>3</v>
      </c>
      <c r="V28" s="45">
        <f t="shared" si="11"/>
        <v>3</v>
      </c>
      <c r="W28" s="53">
        <f t="shared" si="12"/>
        <v>5.3571428571428568E-2</v>
      </c>
      <c r="Y28" s="25">
        <f t="shared" si="20"/>
        <v>3</v>
      </c>
      <c r="Z28" s="18">
        <f t="shared" si="13"/>
        <v>3</v>
      </c>
      <c r="AA28" s="26">
        <f t="shared" si="14"/>
        <v>0.75</v>
      </c>
      <c r="AC28" s="79">
        <v>26</v>
      </c>
      <c r="AD28" s="111">
        <f t="shared" si="0"/>
        <v>0</v>
      </c>
      <c r="AE28" s="112">
        <f t="shared" si="1"/>
        <v>0</v>
      </c>
      <c r="AF28" s="104">
        <f t="shared" si="2"/>
        <v>0</v>
      </c>
      <c r="AI28" s="90">
        <v>17</v>
      </c>
      <c r="AJ28" s="98">
        <f>SUMPRODUCT(G12:G27,AQ16:AQ31)</f>
        <v>1.3031550068587104E-2</v>
      </c>
      <c r="AK28" s="85">
        <f>SUMPRODUCT(AJ13:AJ27,AR17:AR31)</f>
        <v>0</v>
      </c>
      <c r="AL28" s="85">
        <f>SUMPRODUCT(AK14:AK27,AS18:AS31)</f>
        <v>0</v>
      </c>
      <c r="AM28" s="85">
        <f>SUMPRODUCT(AL15:AL27,AT19:AT31)</f>
        <v>0</v>
      </c>
      <c r="AN28" s="99">
        <f>SUMPRODUCT(AM16:AM27,AU20:AU31)</f>
        <v>0</v>
      </c>
      <c r="AO28" s="85"/>
      <c r="AP28" s="85">
        <v>4</v>
      </c>
      <c r="AQ28" s="98">
        <f>K15</f>
        <v>1.3888888888888888E-2</v>
      </c>
      <c r="AR28" s="85">
        <f>O15</f>
        <v>0</v>
      </c>
      <c r="AS28" s="85">
        <f>S15</f>
        <v>1.3888888888888888E-2</v>
      </c>
      <c r="AT28" s="85">
        <f>W15</f>
        <v>0</v>
      </c>
      <c r="AU28" s="99">
        <f>AA15</f>
        <v>0</v>
      </c>
      <c r="AV28" s="91"/>
    </row>
    <row r="29" spans="2:48" x14ac:dyDescent="0.25">
      <c r="B29" s="64">
        <v>18</v>
      </c>
      <c r="C29" s="7">
        <v>1</v>
      </c>
      <c r="E29" s="15">
        <f t="shared" si="15"/>
        <v>1</v>
      </c>
      <c r="F29" s="16">
        <f t="shared" si="3"/>
        <v>1</v>
      </c>
      <c r="G29" s="17">
        <f t="shared" si="4"/>
        <v>1.2345679012345678E-2</v>
      </c>
      <c r="I29" s="43">
        <f t="shared" si="16"/>
        <v>1</v>
      </c>
      <c r="J29" s="36">
        <f t="shared" si="5"/>
        <v>1</v>
      </c>
      <c r="K29" s="44">
        <f t="shared" si="6"/>
        <v>4.6296296296296294E-3</v>
      </c>
      <c r="M29" s="34">
        <f t="shared" si="17"/>
        <v>1</v>
      </c>
      <c r="N29" s="27">
        <f t="shared" si="7"/>
        <v>1</v>
      </c>
      <c r="O29" s="35">
        <f t="shared" si="8"/>
        <v>6.2500000000000003E-3</v>
      </c>
      <c r="Q29" s="62">
        <f t="shared" si="18"/>
        <v>1</v>
      </c>
      <c r="R29" s="55">
        <f t="shared" si="9"/>
        <v>1</v>
      </c>
      <c r="S29" s="63">
        <f t="shared" si="10"/>
        <v>4.6296296296296294E-3</v>
      </c>
      <c r="U29" s="52">
        <f t="shared" si="19"/>
        <v>1</v>
      </c>
      <c r="V29" s="45">
        <f t="shared" si="11"/>
        <v>1</v>
      </c>
      <c r="W29" s="53">
        <f t="shared" si="12"/>
        <v>1.7857142857142856E-2</v>
      </c>
      <c r="Y29" s="25">
        <f t="shared" si="20"/>
        <v>1</v>
      </c>
      <c r="Z29" s="18">
        <f t="shared" si="13"/>
        <v>1</v>
      </c>
      <c r="AA29" s="26">
        <f t="shared" si="14"/>
        <v>0.25</v>
      </c>
      <c r="AC29" s="79">
        <v>27</v>
      </c>
      <c r="AD29" s="111">
        <f t="shared" si="0"/>
        <v>0</v>
      </c>
      <c r="AE29" s="112">
        <f t="shared" si="1"/>
        <v>0</v>
      </c>
      <c r="AF29" s="104">
        <f t="shared" si="2"/>
        <v>0</v>
      </c>
      <c r="AI29" s="90">
        <v>18</v>
      </c>
      <c r="AJ29" s="98">
        <f>SUMPRODUCT(G12:G28,AQ15:AQ31)</f>
        <v>2.4634202103337902E-2</v>
      </c>
      <c r="AK29" s="85">
        <f>SUMPRODUCT(AJ13:AJ28,AR16:AR31)</f>
        <v>0</v>
      </c>
      <c r="AL29" s="85">
        <f>SUMPRODUCT(AK14:AK28,AS17:AS31)</f>
        <v>0</v>
      </c>
      <c r="AM29" s="85">
        <f>SUMPRODUCT(AL15:AL28,AT18:AT31)</f>
        <v>0</v>
      </c>
      <c r="AN29" s="99">
        <f>SUMPRODUCT(AM16:AM28,AU19:AU31)</f>
        <v>0</v>
      </c>
      <c r="AO29" s="85"/>
      <c r="AP29" s="85">
        <v>3</v>
      </c>
      <c r="AQ29" s="98">
        <f>K14</f>
        <v>4.6296296296296294E-3</v>
      </c>
      <c r="AR29" s="85">
        <f>O14</f>
        <v>0</v>
      </c>
      <c r="AS29" s="85">
        <f>S14</f>
        <v>4.6296296296296294E-3</v>
      </c>
      <c r="AT29" s="85">
        <f>W14</f>
        <v>0</v>
      </c>
      <c r="AU29" s="99">
        <f>AA14</f>
        <v>0</v>
      </c>
      <c r="AV29" s="91"/>
    </row>
    <row r="30" spans="2:48" x14ac:dyDescent="0.25">
      <c r="B30" s="64">
        <v>19</v>
      </c>
      <c r="C30" s="7">
        <v>0</v>
      </c>
      <c r="E30" s="15">
        <f>IF(F$4=2,$C28,IF(F$4=1,$C29,$C30))</f>
        <v>0</v>
      </c>
      <c r="F30" s="16">
        <f t="shared" si="3"/>
        <v>0</v>
      </c>
      <c r="G30" s="17">
        <f t="shared" si="4"/>
        <v>0</v>
      </c>
      <c r="I30" s="43">
        <f>IF(J$4=2,$C28,IF(J$4=1,$C29,$C30))</f>
        <v>0</v>
      </c>
      <c r="J30" s="36">
        <f t="shared" si="5"/>
        <v>0</v>
      </c>
      <c r="K30" s="44">
        <f t="shared" si="6"/>
        <v>0</v>
      </c>
      <c r="M30" s="34">
        <f>IF(N$4=2,$C28,IF(N$4=1,$C29,$C30))</f>
        <v>0</v>
      </c>
      <c r="N30" s="27">
        <f t="shared" si="7"/>
        <v>0</v>
      </c>
      <c r="O30" s="35">
        <f t="shared" si="8"/>
        <v>0</v>
      </c>
      <c r="Q30" s="62">
        <f>IF(R$4=2,$C28,IF(R$4=1,$C29,$C30))</f>
        <v>0</v>
      </c>
      <c r="R30" s="55">
        <f t="shared" si="9"/>
        <v>0</v>
      </c>
      <c r="S30" s="63">
        <f t="shared" si="10"/>
        <v>0</v>
      </c>
      <c r="U30" s="52">
        <f>IF(V$4=2,$C28,IF(V$4=1,$C29,$C30))</f>
        <v>0</v>
      </c>
      <c r="V30" s="45">
        <f t="shared" si="11"/>
        <v>0</v>
      </c>
      <c r="W30" s="53">
        <f t="shared" si="12"/>
        <v>0</v>
      </c>
      <c r="Y30" s="25">
        <f>IF(Z$4=2,$C28,IF(Z$4=1,$C29,$C30))</f>
        <v>0</v>
      </c>
      <c r="Z30" s="18">
        <f t="shared" si="13"/>
        <v>0</v>
      </c>
      <c r="AA30" s="26">
        <f t="shared" si="14"/>
        <v>0</v>
      </c>
      <c r="AC30" s="79">
        <v>28</v>
      </c>
      <c r="AD30" s="111">
        <f t="shared" si="0"/>
        <v>0</v>
      </c>
      <c r="AE30" s="112">
        <f t="shared" si="1"/>
        <v>0</v>
      </c>
      <c r="AF30" s="104">
        <f t="shared" si="2"/>
        <v>0</v>
      </c>
      <c r="AI30" s="90">
        <v>19</v>
      </c>
      <c r="AJ30" s="98">
        <f>SUMPRODUCT(G12:G29,AQ14:AQ31)</f>
        <v>4.0637860082304529E-2</v>
      </c>
      <c r="AK30" s="85">
        <f>SUMPRODUCT(AJ13:AJ29,AR15:AR31)</f>
        <v>0</v>
      </c>
      <c r="AL30" s="85">
        <f>SUMPRODUCT(AK14:AK29,AS16:AS31)</f>
        <v>0</v>
      </c>
      <c r="AM30" s="85">
        <f>SUMPRODUCT(AL15:AL29,AT17:AT31)</f>
        <v>0</v>
      </c>
      <c r="AN30" s="99">
        <f>SUMPRODUCT(AM16:AM29,AU18:AU31)</f>
        <v>0</v>
      </c>
      <c r="AO30" s="85"/>
      <c r="AP30" s="85">
        <v>2</v>
      </c>
      <c r="AQ30" s="98">
        <f>K13</f>
        <v>0</v>
      </c>
      <c r="AR30" s="85">
        <f>O13</f>
        <v>0</v>
      </c>
      <c r="AS30" s="85">
        <f>S13</f>
        <v>0</v>
      </c>
      <c r="AT30" s="85">
        <f>W13</f>
        <v>0</v>
      </c>
      <c r="AU30" s="99">
        <f>AA13</f>
        <v>0</v>
      </c>
      <c r="AV30" s="91"/>
    </row>
    <row r="31" spans="2:48" x14ac:dyDescent="0.25">
      <c r="B31" s="64">
        <v>20</v>
      </c>
      <c r="C31" s="7">
        <v>0</v>
      </c>
      <c r="E31" s="15">
        <f>IF(F$4=2,$C29,IF(F$4=1,$C30,$C31))</f>
        <v>0</v>
      </c>
      <c r="F31" s="16">
        <f t="shared" si="3"/>
        <v>0</v>
      </c>
      <c r="G31" s="17">
        <f t="shared" si="4"/>
        <v>0</v>
      </c>
      <c r="I31" s="43">
        <f>IF(J$4=2,$C29,IF(J$4=1,$C30,$C31))</f>
        <v>0</v>
      </c>
      <c r="J31" s="36">
        <f t="shared" si="5"/>
        <v>0</v>
      </c>
      <c r="K31" s="44">
        <f t="shared" si="6"/>
        <v>0</v>
      </c>
      <c r="M31" s="34">
        <f>IF(N$4=2,$C29,IF(N$4=1,$C30,$C31))</f>
        <v>0</v>
      </c>
      <c r="N31" s="27">
        <f t="shared" si="7"/>
        <v>0</v>
      </c>
      <c r="O31" s="35">
        <f t="shared" si="8"/>
        <v>0</v>
      </c>
      <c r="Q31" s="62">
        <f>IF(R$4=2,$C29,IF(R$4=1,$C30,$C31))</f>
        <v>0</v>
      </c>
      <c r="R31" s="55">
        <f t="shared" si="9"/>
        <v>0</v>
      </c>
      <c r="S31" s="63">
        <f t="shared" si="10"/>
        <v>0</v>
      </c>
      <c r="U31" s="52">
        <f>IF(V$4=2,$C29,IF(V$4=1,$C30,$C31))</f>
        <v>0</v>
      </c>
      <c r="V31" s="45">
        <f t="shared" si="11"/>
        <v>0</v>
      </c>
      <c r="W31" s="53">
        <f t="shared" si="12"/>
        <v>0</v>
      </c>
      <c r="Y31" s="25">
        <f>IF(Z$4=2,$C29,IF(Z$4=1,$C30,$C31))</f>
        <v>0</v>
      </c>
      <c r="Z31" s="18">
        <f t="shared" si="13"/>
        <v>0</v>
      </c>
      <c r="AA31" s="26">
        <f t="shared" si="14"/>
        <v>0</v>
      </c>
      <c r="AC31" s="79">
        <v>29</v>
      </c>
      <c r="AD31" s="111">
        <f t="shared" si="0"/>
        <v>0</v>
      </c>
      <c r="AE31" s="112">
        <f t="shared" si="1"/>
        <v>0</v>
      </c>
      <c r="AF31" s="104">
        <f t="shared" si="2"/>
        <v>0</v>
      </c>
      <c r="AI31" s="90">
        <v>20</v>
      </c>
      <c r="AJ31" s="98">
        <f>SUMPRODUCT(G12:G30,AQ13:AQ31)</f>
        <v>6.1213991769547324E-2</v>
      </c>
      <c r="AK31" s="85">
        <f>SUMPRODUCT(AJ13:AJ30,AR14:AR31)</f>
        <v>0</v>
      </c>
      <c r="AL31" s="85">
        <f>SUMPRODUCT(AK14:AK30,AS15:AS31)</f>
        <v>0</v>
      </c>
      <c r="AM31" s="85">
        <f>SUMPRODUCT(AL15:AL30,AT16:AT31)</f>
        <v>0</v>
      </c>
      <c r="AN31" s="99">
        <f>SUMPRODUCT(AM16:AM30,AU17:AU31)</f>
        <v>0</v>
      </c>
      <c r="AO31" s="85"/>
      <c r="AP31" s="85">
        <v>1</v>
      </c>
      <c r="AQ31" s="100">
        <f>K12</f>
        <v>0</v>
      </c>
      <c r="AR31" s="101">
        <f>O12</f>
        <v>0</v>
      </c>
      <c r="AS31" s="101">
        <f>S12</f>
        <v>0</v>
      </c>
      <c r="AT31" s="101">
        <f>W12</f>
        <v>0</v>
      </c>
      <c r="AU31" s="102">
        <f>AA12</f>
        <v>0</v>
      </c>
      <c r="AV31" s="91"/>
    </row>
    <row r="32" spans="2:48" x14ac:dyDescent="0.25">
      <c r="B32" s="6" t="s">
        <v>3</v>
      </c>
      <c r="C32" s="6">
        <f>SUM(C12:C31)</f>
        <v>216</v>
      </c>
      <c r="E32" s="12">
        <f>SUM(E12:E31)</f>
        <v>216</v>
      </c>
      <c r="F32" s="13">
        <f>SUM(F12:F31)</f>
        <v>81</v>
      </c>
      <c r="G32" s="14">
        <f>SUM(G12:G31)</f>
        <v>1</v>
      </c>
      <c r="I32" s="40">
        <f>SUM(I12:I31)</f>
        <v>216</v>
      </c>
      <c r="J32" s="41">
        <f>SUM(J12:J31)</f>
        <v>216</v>
      </c>
      <c r="K32" s="42">
        <f>SUM(K12:K31)</f>
        <v>0.99999999999999989</v>
      </c>
      <c r="M32" s="31">
        <f>SUM(M12:M31)</f>
        <v>216</v>
      </c>
      <c r="N32" s="32">
        <f>SUM(N12:N31)</f>
        <v>160</v>
      </c>
      <c r="O32" s="33">
        <f>SUM(O12:O31)</f>
        <v>1</v>
      </c>
      <c r="Q32" s="59">
        <f>SUM(Q12:Q31)</f>
        <v>216</v>
      </c>
      <c r="R32" s="60">
        <f>SUM(R12:R31)</f>
        <v>216</v>
      </c>
      <c r="S32" s="61">
        <f>SUM(S12:S31)</f>
        <v>0.99999999999999989</v>
      </c>
      <c r="U32" s="49">
        <f>SUM(U12:U31)</f>
        <v>216</v>
      </c>
      <c r="V32" s="50">
        <f>SUM(V12:V31)</f>
        <v>56</v>
      </c>
      <c r="W32" s="51">
        <f>SUM(W12:W31)</f>
        <v>1</v>
      </c>
      <c r="Y32" s="22">
        <f>SUM(Y12:Y31)</f>
        <v>216</v>
      </c>
      <c r="Z32" s="23">
        <f>SUM(Z12:Z31)</f>
        <v>4</v>
      </c>
      <c r="AA32" s="24">
        <f>SUM(AA12:AA31)</f>
        <v>1</v>
      </c>
      <c r="AC32" s="79">
        <v>30</v>
      </c>
      <c r="AD32" s="111">
        <f t="shared" si="0"/>
        <v>0</v>
      </c>
      <c r="AE32" s="112">
        <f t="shared" si="1"/>
        <v>0</v>
      </c>
      <c r="AF32" s="104">
        <f t="shared" si="2"/>
        <v>0</v>
      </c>
      <c r="AI32" s="90">
        <v>21</v>
      </c>
      <c r="AJ32" s="98">
        <f>SUMPRODUCT(G12:G31,AQ12:AQ31)</f>
        <v>8.2133058984910842E-2</v>
      </c>
      <c r="AK32" s="85">
        <f>SUMPRODUCT(AJ13:AJ31,AR13:AR31)</f>
        <v>0</v>
      </c>
      <c r="AL32" s="85">
        <f>SUMPRODUCT(AK14:AK31,AS14:AS31)</f>
        <v>0</v>
      </c>
      <c r="AM32" s="85">
        <f>SUMPRODUCT(AL15:AL31,AT15:AT31)</f>
        <v>0</v>
      </c>
      <c r="AN32" s="99">
        <f>SUMPRODUCT(AM16:AM31,AU16:AU31)</f>
        <v>0</v>
      </c>
      <c r="AO32" s="85"/>
      <c r="AP32" s="85"/>
      <c r="AQ32" s="85"/>
      <c r="AR32" s="85"/>
      <c r="AS32" s="85"/>
      <c r="AT32" s="85"/>
      <c r="AU32" s="85"/>
      <c r="AV32" s="91"/>
    </row>
    <row r="33" spans="2:48" x14ac:dyDescent="0.25">
      <c r="AC33" s="79">
        <v>31</v>
      </c>
      <c r="AD33" s="111">
        <f t="shared" si="0"/>
        <v>0</v>
      </c>
      <c r="AE33" s="112">
        <f t="shared" si="1"/>
        <v>0</v>
      </c>
      <c r="AF33" s="104">
        <f t="shared" si="2"/>
        <v>0</v>
      </c>
      <c r="AI33" s="90">
        <v>22</v>
      </c>
      <c r="AJ33" s="98">
        <f>SUMPRODUCT(G13:G31,AQ12:AQ30)</f>
        <v>9.9794238683127562E-2</v>
      </c>
      <c r="AK33" s="85">
        <f>SUMPRODUCT(AJ13:AJ32,AR12:AR31)</f>
        <v>0</v>
      </c>
      <c r="AL33" s="85">
        <f>SUMPRODUCT(AK14:AK32,AS13:AS31)</f>
        <v>0</v>
      </c>
      <c r="AM33" s="85">
        <f>SUMPRODUCT(AL15:AL32,AT14:AT31)</f>
        <v>0</v>
      </c>
      <c r="AN33" s="99">
        <f>SUMPRODUCT(AM16:AM32,AU15:AU31)</f>
        <v>0</v>
      </c>
      <c r="AO33" s="85"/>
      <c r="AP33" s="85"/>
      <c r="AQ33" s="85"/>
      <c r="AR33" s="85"/>
      <c r="AS33" s="85"/>
      <c r="AT33" s="85"/>
      <c r="AU33" s="85"/>
      <c r="AV33" s="91"/>
    </row>
    <row r="34" spans="2:48" x14ac:dyDescent="0.25">
      <c r="AC34" s="79">
        <v>32</v>
      </c>
      <c r="AD34" s="111">
        <f t="shared" si="0"/>
        <v>0</v>
      </c>
      <c r="AE34" s="112">
        <f t="shared" si="1"/>
        <v>0</v>
      </c>
      <c r="AF34" s="104">
        <f t="shared" si="2"/>
        <v>0</v>
      </c>
      <c r="AI34" s="90">
        <v>23</v>
      </c>
      <c r="AJ34" s="98">
        <f>SUMPRODUCT(G14:G31,AQ12:AQ29)</f>
        <v>0.11162551440329219</v>
      </c>
      <c r="AK34" s="85">
        <f t="shared" ref="AK34:AN49" si="21">SUMPRODUCT(AJ14:AJ33,AR$12:AR$31)</f>
        <v>0</v>
      </c>
      <c r="AL34" s="85">
        <f t="shared" si="21"/>
        <v>0</v>
      </c>
      <c r="AM34" s="85">
        <f>SUMPRODUCT(AL15:AL33,AT13:AT31)</f>
        <v>0</v>
      </c>
      <c r="AN34" s="99">
        <f>SUMPRODUCT(AM16:AM33,AU14:AU31)</f>
        <v>0</v>
      </c>
      <c r="AO34" s="85"/>
      <c r="AP34" s="85"/>
      <c r="AQ34" s="85"/>
      <c r="AR34" s="85"/>
      <c r="AS34" s="85"/>
      <c r="AT34" s="85"/>
      <c r="AU34" s="85"/>
      <c r="AV34" s="91"/>
    </row>
    <row r="35" spans="2:48" x14ac:dyDescent="0.25">
      <c r="AC35" s="79">
        <v>33</v>
      </c>
      <c r="AD35" s="111">
        <f t="shared" si="0"/>
        <v>0</v>
      </c>
      <c r="AE35" s="112">
        <f t="shared" si="1"/>
        <v>0</v>
      </c>
      <c r="AF35" s="104">
        <f t="shared" si="2"/>
        <v>0</v>
      </c>
      <c r="AI35" s="90">
        <v>24</v>
      </c>
      <c r="AJ35" s="98">
        <f>SUMPRODUCT(G15:G31,AQ12:AQ28)</f>
        <v>0.11591220850480109</v>
      </c>
      <c r="AK35" s="85">
        <f t="shared" si="21"/>
        <v>2.232653177869227E-4</v>
      </c>
      <c r="AL35" s="85">
        <f t="shared" si="21"/>
        <v>0</v>
      </c>
      <c r="AM35" s="85">
        <f t="shared" si="21"/>
        <v>0</v>
      </c>
      <c r="AN35" s="99">
        <f>SUMPRODUCT(AM16:AM34,AU13:AU31)</f>
        <v>0</v>
      </c>
      <c r="AO35" s="85"/>
      <c r="AP35" s="85"/>
      <c r="AQ35" s="85"/>
      <c r="AR35" s="85"/>
      <c r="AS35" s="85"/>
      <c r="AT35" s="85"/>
      <c r="AU35" s="85"/>
      <c r="AV35" s="91"/>
    </row>
    <row r="36" spans="2:48" x14ac:dyDescent="0.25">
      <c r="AC36" s="79">
        <v>34</v>
      </c>
      <c r="AD36" s="111">
        <f t="shared" si="0"/>
        <v>0</v>
      </c>
      <c r="AE36" s="112">
        <f t="shared" si="1"/>
        <v>0</v>
      </c>
      <c r="AF36" s="104">
        <f t="shared" si="2"/>
        <v>0</v>
      </c>
      <c r="AI36" s="90">
        <v>25</v>
      </c>
      <c r="AJ36" s="98">
        <f>SUMPRODUCT(G16:G31,AQ12:AQ27)</f>
        <v>0.11162551440329216</v>
      </c>
      <c r="AK36" s="85">
        <f t="shared" si="21"/>
        <v>1.0984653635116597E-3</v>
      </c>
      <c r="AL36" s="85">
        <f t="shared" si="21"/>
        <v>0</v>
      </c>
      <c r="AM36" s="85">
        <f t="shared" si="21"/>
        <v>0</v>
      </c>
      <c r="AN36" s="99">
        <f t="shared" si="21"/>
        <v>0</v>
      </c>
      <c r="AO36" s="85"/>
      <c r="AP36" s="85"/>
      <c r="AQ36" s="85"/>
      <c r="AR36" s="85"/>
      <c r="AS36" s="85"/>
      <c r="AT36" s="85"/>
      <c r="AU36" s="85"/>
      <c r="AV36" s="91"/>
    </row>
    <row r="37" spans="2:48" x14ac:dyDescent="0.25">
      <c r="AC37" s="79">
        <v>35</v>
      </c>
      <c r="AD37" s="111">
        <f t="shared" si="0"/>
        <v>0</v>
      </c>
      <c r="AE37" s="112">
        <f t="shared" si="1"/>
        <v>0</v>
      </c>
      <c r="AF37" s="104">
        <f t="shared" si="2"/>
        <v>0</v>
      </c>
      <c r="AI37" s="90">
        <v>26</v>
      </c>
      <c r="AJ37" s="98">
        <f>SUMPRODUCT(G17:G31,AQ12:AQ26)</f>
        <v>9.8251028806584359E-2</v>
      </c>
      <c r="AK37" s="85">
        <f t="shared" si="21"/>
        <v>3.2032321673525375E-3</v>
      </c>
      <c r="AL37" s="85">
        <f t="shared" si="21"/>
        <v>0</v>
      </c>
      <c r="AM37" s="85">
        <f t="shared" si="21"/>
        <v>0</v>
      </c>
      <c r="AN37" s="99">
        <f t="shared" si="21"/>
        <v>0</v>
      </c>
      <c r="AO37" s="85"/>
      <c r="AP37" s="85"/>
      <c r="AQ37" s="85"/>
      <c r="AR37" s="85"/>
      <c r="AS37" s="85"/>
      <c r="AT37" s="85"/>
      <c r="AU37" s="85"/>
      <c r="AV37" s="91"/>
    </row>
    <row r="38" spans="2:48" x14ac:dyDescent="0.25">
      <c r="AC38" s="79">
        <v>36</v>
      </c>
      <c r="AD38" s="111">
        <f t="shared" si="0"/>
        <v>0</v>
      </c>
      <c r="AE38" s="112">
        <f t="shared" si="1"/>
        <v>0</v>
      </c>
      <c r="AF38" s="104">
        <f t="shared" si="2"/>
        <v>0</v>
      </c>
      <c r="AI38" s="90">
        <v>27</v>
      </c>
      <c r="AJ38" s="98">
        <f>SUMPRODUCT(G18:G31,AQ12:AQ25)</f>
        <v>7.9903978052126207E-2</v>
      </c>
      <c r="AK38" s="85">
        <f t="shared" si="21"/>
        <v>7.1973593964334698E-3</v>
      </c>
      <c r="AL38" s="85">
        <f t="shared" si="21"/>
        <v>1.0336357304950124E-6</v>
      </c>
      <c r="AM38" s="85">
        <f t="shared" si="21"/>
        <v>0</v>
      </c>
      <c r="AN38" s="99">
        <f t="shared" si="21"/>
        <v>0</v>
      </c>
      <c r="AO38" s="85"/>
      <c r="AP38" s="85"/>
      <c r="AQ38" s="85"/>
      <c r="AR38" s="85"/>
      <c r="AS38" s="85"/>
      <c r="AT38" s="85"/>
      <c r="AU38" s="85"/>
      <c r="AV38" s="91"/>
    </row>
    <row r="39" spans="2:48" x14ac:dyDescent="0.25">
      <c r="AC39" s="79">
        <v>37</v>
      </c>
      <c r="AD39" s="111">
        <f t="shared" si="0"/>
        <v>0</v>
      </c>
      <c r="AE39" s="112">
        <f t="shared" si="1"/>
        <v>0</v>
      </c>
      <c r="AF39" s="104">
        <f t="shared" si="2"/>
        <v>0</v>
      </c>
      <c r="AI39" s="90">
        <v>28</v>
      </c>
      <c r="AJ39" s="98">
        <f>SUMPRODUCT(G19:G31,AQ12:AQ24)</f>
        <v>6.0185185185185182E-2</v>
      </c>
      <c r="AK39" s="85">
        <f t="shared" si="21"/>
        <v>1.3750643004115225E-2</v>
      </c>
      <c r="AL39" s="85">
        <f t="shared" si="21"/>
        <v>8.1863949855204984E-6</v>
      </c>
      <c r="AM39" s="85">
        <f t="shared" si="21"/>
        <v>0</v>
      </c>
      <c r="AN39" s="99">
        <f t="shared" si="21"/>
        <v>0</v>
      </c>
      <c r="AO39" s="85"/>
      <c r="AP39" s="85"/>
      <c r="AQ39" s="85"/>
      <c r="AR39" s="85"/>
      <c r="AS39" s="85"/>
      <c r="AT39" s="85"/>
      <c r="AU39" s="85"/>
      <c r="AV39" s="91"/>
    </row>
    <row r="40" spans="2:48" x14ac:dyDescent="0.25">
      <c r="AC40" s="79">
        <v>38</v>
      </c>
      <c r="AD40" s="111">
        <f t="shared" ref="AD40:AD71" si="22">AN49</f>
        <v>0</v>
      </c>
      <c r="AE40" s="112">
        <f t="shared" ref="AE40:AE71" si="23">IF($AE$4&gt;AC40,0,AD40)</f>
        <v>0</v>
      </c>
      <c r="AF40" s="104">
        <f t="shared" ref="AF40:AF71" si="24">AE40/$AE$123</f>
        <v>0</v>
      </c>
      <c r="AI40" s="90">
        <v>29</v>
      </c>
      <c r="AJ40" s="98">
        <f>SUMPRODUCT(G20:G31,AQ12:AQ23)</f>
        <v>4.1666666666666664E-2</v>
      </c>
      <c r="AK40" s="85">
        <f t="shared" si="21"/>
        <v>2.3469650205761319E-2</v>
      </c>
      <c r="AL40" s="85">
        <f t="shared" si="21"/>
        <v>3.6288056317634504E-5</v>
      </c>
      <c r="AM40" s="85">
        <f t="shared" si="21"/>
        <v>0</v>
      </c>
      <c r="AN40" s="99">
        <f t="shared" si="21"/>
        <v>0</v>
      </c>
      <c r="AO40" s="85"/>
      <c r="AP40" s="85"/>
      <c r="AQ40" s="85"/>
      <c r="AR40" s="85"/>
      <c r="AS40" s="85"/>
      <c r="AT40" s="85"/>
      <c r="AU40" s="85"/>
      <c r="AV40" s="91"/>
    </row>
    <row r="41" spans="2:48" ht="15.75" thickBot="1" x14ac:dyDescent="0.3">
      <c r="AC41" s="79">
        <v>39</v>
      </c>
      <c r="AD41" s="111">
        <f t="shared" si="22"/>
        <v>0</v>
      </c>
      <c r="AE41" s="112">
        <f t="shared" si="23"/>
        <v>0</v>
      </c>
      <c r="AF41" s="104">
        <f t="shared" si="24"/>
        <v>0</v>
      </c>
      <c r="AI41" s="90">
        <v>30</v>
      </c>
      <c r="AJ41" s="98">
        <f>SUMPRODUCT(G21:G31,AQ12:AQ22)</f>
        <v>2.6063100137174215E-2</v>
      </c>
      <c r="AK41" s="85">
        <f t="shared" si="21"/>
        <v>3.6183984910836763E-2</v>
      </c>
      <c r="AL41" s="85">
        <f t="shared" si="21"/>
        <v>1.1865972804365863E-4</v>
      </c>
      <c r="AM41" s="85">
        <f t="shared" si="21"/>
        <v>0</v>
      </c>
      <c r="AN41" s="99">
        <f t="shared" si="21"/>
        <v>0</v>
      </c>
      <c r="AO41" s="85"/>
      <c r="AP41" s="85"/>
      <c r="AQ41" s="85"/>
      <c r="AR41" s="85"/>
      <c r="AS41" s="85"/>
      <c r="AT41" s="85"/>
      <c r="AU41" s="85"/>
      <c r="AV41" s="91"/>
    </row>
    <row r="42" spans="2:48" ht="15" customHeight="1" x14ac:dyDescent="0.25">
      <c r="B42" s="116" t="s">
        <v>30</v>
      </c>
      <c r="C42" s="117"/>
      <c r="AC42" s="79">
        <v>40</v>
      </c>
      <c r="AD42" s="111">
        <f t="shared" si="22"/>
        <v>0</v>
      </c>
      <c r="AE42" s="112">
        <f t="shared" si="23"/>
        <v>0</v>
      </c>
      <c r="AF42" s="104">
        <f t="shared" si="24"/>
        <v>0</v>
      </c>
      <c r="AI42" s="90">
        <v>31</v>
      </c>
      <c r="AJ42" s="98">
        <f>SUMPRODUCT(G22:G31,AQ12:AQ21)</f>
        <v>1.4403292181069957E-2</v>
      </c>
      <c r="AK42" s="85">
        <f t="shared" si="21"/>
        <v>5.0983796296296298E-2</v>
      </c>
      <c r="AL42" s="85">
        <f t="shared" si="21"/>
        <v>3.1896179444190412E-4</v>
      </c>
      <c r="AM42" s="85">
        <f t="shared" si="21"/>
        <v>0</v>
      </c>
      <c r="AN42" s="99">
        <f t="shared" si="21"/>
        <v>0</v>
      </c>
      <c r="AO42" s="85"/>
      <c r="AP42" s="85"/>
      <c r="AQ42" s="85"/>
      <c r="AR42" s="85"/>
      <c r="AS42" s="85"/>
      <c r="AT42" s="85"/>
      <c r="AU42" s="85"/>
      <c r="AV42" s="91"/>
    </row>
    <row r="43" spans="2:48" x14ac:dyDescent="0.25">
      <c r="B43" s="118"/>
      <c r="C43" s="119"/>
      <c r="AC43" s="79">
        <v>41</v>
      </c>
      <c r="AD43" s="111">
        <f t="shared" si="22"/>
        <v>0</v>
      </c>
      <c r="AE43" s="112">
        <f t="shared" si="23"/>
        <v>0</v>
      </c>
      <c r="AF43" s="104">
        <f t="shared" si="24"/>
        <v>0</v>
      </c>
      <c r="AI43" s="90">
        <v>32</v>
      </c>
      <c r="AJ43" s="98">
        <f>SUMPRODUCT(G23:G31,AQ12:AQ20)</f>
        <v>7.2016460905349787E-3</v>
      </c>
      <c r="AK43" s="85">
        <f t="shared" si="21"/>
        <v>6.6396604938271597E-2</v>
      </c>
      <c r="AL43" s="85">
        <f t="shared" si="21"/>
        <v>7.4585004350200673E-4</v>
      </c>
      <c r="AM43" s="85">
        <f t="shared" si="21"/>
        <v>0</v>
      </c>
      <c r="AN43" s="99">
        <f t="shared" si="21"/>
        <v>0</v>
      </c>
      <c r="AO43" s="85"/>
      <c r="AP43" s="85"/>
      <c r="AQ43" s="85"/>
      <c r="AR43" s="85"/>
      <c r="AS43" s="85"/>
      <c r="AT43" s="85"/>
      <c r="AU43" s="85"/>
      <c r="AV43" s="91"/>
    </row>
    <row r="44" spans="2:48" x14ac:dyDescent="0.25">
      <c r="B44" s="118"/>
      <c r="C44" s="119"/>
      <c r="AC44" s="79">
        <v>42</v>
      </c>
      <c r="AD44" s="111">
        <f t="shared" si="22"/>
        <v>0</v>
      </c>
      <c r="AE44" s="112">
        <f t="shared" si="23"/>
        <v>0</v>
      </c>
      <c r="AF44" s="104">
        <f t="shared" si="24"/>
        <v>0</v>
      </c>
      <c r="AI44" s="90">
        <v>33</v>
      </c>
      <c r="AJ44" s="98">
        <f>SUMPRODUCT(G24:G31,AQ12:AQ19)</f>
        <v>3.200731595793324E-3</v>
      </c>
      <c r="AK44" s="85">
        <f t="shared" si="21"/>
        <v>8.0605924211248292E-2</v>
      </c>
      <c r="AL44" s="85">
        <f t="shared" si="21"/>
        <v>1.5637420166937626E-3</v>
      </c>
      <c r="AM44" s="85">
        <f t="shared" si="21"/>
        <v>0</v>
      </c>
      <c r="AN44" s="99">
        <f t="shared" si="21"/>
        <v>0</v>
      </c>
      <c r="AO44" s="85"/>
      <c r="AP44" s="85"/>
      <c r="AQ44" s="85"/>
      <c r="AR44" s="85"/>
      <c r="AS44" s="85"/>
      <c r="AT44" s="85"/>
      <c r="AU44" s="85"/>
      <c r="AV44" s="91"/>
    </row>
    <row r="45" spans="2:48" x14ac:dyDescent="0.25">
      <c r="B45" s="120">
        <f>SUM(AF87:AF122)</f>
        <v>0.13522026223760739</v>
      </c>
      <c r="C45" s="121"/>
      <c r="AC45" s="79">
        <v>43</v>
      </c>
      <c r="AD45" s="111">
        <f t="shared" si="22"/>
        <v>0</v>
      </c>
      <c r="AE45" s="112">
        <f t="shared" si="23"/>
        <v>0</v>
      </c>
      <c r="AF45" s="104">
        <f t="shared" si="24"/>
        <v>0</v>
      </c>
      <c r="AI45" s="90">
        <v>34</v>
      </c>
      <c r="AJ45" s="98">
        <f>SUMPRODUCT(G25:G31,AQ12:AQ18)</f>
        <v>1.2002743484224965E-3</v>
      </c>
      <c r="AK45" s="85">
        <f t="shared" si="21"/>
        <v>9.1692386831275716E-2</v>
      </c>
      <c r="AL45" s="85">
        <f t="shared" si="21"/>
        <v>2.9934173445994006E-3</v>
      </c>
      <c r="AM45" s="85">
        <f t="shared" si="21"/>
        <v>0</v>
      </c>
      <c r="AN45" s="99">
        <f t="shared" si="21"/>
        <v>0</v>
      </c>
      <c r="AO45" s="85"/>
      <c r="AP45" s="85"/>
      <c r="AQ45" s="85"/>
      <c r="AR45" s="85"/>
      <c r="AS45" s="85"/>
      <c r="AT45" s="85"/>
      <c r="AU45" s="85"/>
      <c r="AV45" s="91"/>
    </row>
    <row r="46" spans="2:48" ht="15.75" thickBot="1" x14ac:dyDescent="0.3">
      <c r="B46" s="122"/>
      <c r="C46" s="123"/>
      <c r="AC46" s="79">
        <v>44</v>
      </c>
      <c r="AD46" s="111">
        <f t="shared" si="22"/>
        <v>0</v>
      </c>
      <c r="AE46" s="112">
        <f t="shared" si="23"/>
        <v>0</v>
      </c>
      <c r="AF46" s="104">
        <f t="shared" si="24"/>
        <v>0</v>
      </c>
      <c r="AI46" s="90">
        <v>35</v>
      </c>
      <c r="AJ46" s="98">
        <f>SUMPRODUCT(G26:G31,AQ12:AQ17)</f>
        <v>3.4293552812071328E-4</v>
      </c>
      <c r="AK46" s="85">
        <f t="shared" si="21"/>
        <v>9.7881301440329221E-2</v>
      </c>
      <c r="AL46" s="85">
        <f t="shared" si="21"/>
        <v>5.2977783810902812E-3</v>
      </c>
      <c r="AM46" s="85">
        <f t="shared" si="21"/>
        <v>0</v>
      </c>
      <c r="AN46" s="99">
        <f t="shared" si="21"/>
        <v>0</v>
      </c>
      <c r="AO46" s="85"/>
      <c r="AP46" s="85"/>
      <c r="AQ46" s="85"/>
      <c r="AR46" s="85"/>
      <c r="AS46" s="85"/>
      <c r="AT46" s="85"/>
      <c r="AU46" s="85"/>
      <c r="AV46" s="91"/>
    </row>
    <row r="47" spans="2:48" x14ac:dyDescent="0.25">
      <c r="AC47" s="79">
        <v>45</v>
      </c>
      <c r="AD47" s="111">
        <f t="shared" si="22"/>
        <v>0</v>
      </c>
      <c r="AE47" s="112">
        <f t="shared" si="23"/>
        <v>0</v>
      </c>
      <c r="AF47" s="104">
        <f t="shared" si="24"/>
        <v>0</v>
      </c>
      <c r="AI47" s="90">
        <v>36</v>
      </c>
      <c r="AJ47" s="98">
        <f>SUMPRODUCT(G27:G31,AQ12:AQ16)</f>
        <v>5.7155921353452209E-5</v>
      </c>
      <c r="AK47" s="85">
        <f t="shared" si="21"/>
        <v>9.8364268975765889E-2</v>
      </c>
      <c r="AL47" s="85">
        <f t="shared" si="21"/>
        <v>8.7500373762680154E-3</v>
      </c>
      <c r="AM47" s="85">
        <f t="shared" si="21"/>
        <v>0</v>
      </c>
      <c r="AN47" s="99">
        <f t="shared" si="21"/>
        <v>0</v>
      </c>
      <c r="AO47" s="85"/>
      <c r="AP47" s="85"/>
      <c r="AQ47" s="85"/>
      <c r="AR47" s="85"/>
      <c r="AS47" s="85"/>
      <c r="AT47" s="85"/>
      <c r="AU47" s="85"/>
      <c r="AV47" s="91"/>
    </row>
    <row r="48" spans="2:48" ht="15.75" thickBot="1" x14ac:dyDescent="0.3">
      <c r="AC48" s="79">
        <v>46</v>
      </c>
      <c r="AD48" s="111">
        <f t="shared" si="22"/>
        <v>0</v>
      </c>
      <c r="AE48" s="112">
        <f t="shared" si="23"/>
        <v>0</v>
      </c>
      <c r="AF48" s="104">
        <f t="shared" si="24"/>
        <v>0</v>
      </c>
      <c r="AI48" s="90">
        <v>37</v>
      </c>
      <c r="AJ48" s="98">
        <f>SUMPRODUCT(G28:G31,AQ12:AQ15)</f>
        <v>0</v>
      </c>
      <c r="AK48" s="85">
        <f t="shared" si="21"/>
        <v>9.3306327160493821E-2</v>
      </c>
      <c r="AL48" s="85">
        <f t="shared" si="21"/>
        <v>1.3583714968183202E-2</v>
      </c>
      <c r="AM48" s="85">
        <f t="shared" si="21"/>
        <v>0</v>
      </c>
      <c r="AN48" s="99">
        <f t="shared" si="21"/>
        <v>0</v>
      </c>
      <c r="AO48" s="85"/>
      <c r="AP48" s="85"/>
      <c r="AQ48" s="85"/>
      <c r="AR48" s="85"/>
      <c r="AS48" s="85"/>
      <c r="AT48" s="85"/>
      <c r="AU48" s="85"/>
      <c r="AV48" s="91"/>
    </row>
    <row r="49" spans="2:48" x14ac:dyDescent="0.25">
      <c r="B49" s="116" t="s">
        <v>29</v>
      </c>
      <c r="C49" s="117"/>
      <c r="AC49" s="79">
        <v>47</v>
      </c>
      <c r="AD49" s="111">
        <f t="shared" si="22"/>
        <v>0</v>
      </c>
      <c r="AE49" s="112">
        <f t="shared" si="23"/>
        <v>0</v>
      </c>
      <c r="AF49" s="104">
        <f t="shared" si="24"/>
        <v>0</v>
      </c>
      <c r="AI49" s="90">
        <v>38</v>
      </c>
      <c r="AJ49" s="98">
        <f>SUMPRODUCT(G29:G31,AQ12:AQ14)</f>
        <v>0</v>
      </c>
      <c r="AK49" s="85">
        <f t="shared" si="21"/>
        <v>8.3661265432098772E-2</v>
      </c>
      <c r="AL49" s="85">
        <f t="shared" si="21"/>
        <v>1.99259979662018E-2</v>
      </c>
      <c r="AM49" s="85">
        <f t="shared" si="21"/>
        <v>0</v>
      </c>
      <c r="AN49" s="99">
        <f t="shared" si="21"/>
        <v>0</v>
      </c>
      <c r="AO49" s="85"/>
      <c r="AP49" s="85"/>
      <c r="AQ49" s="85"/>
      <c r="AR49" s="85"/>
      <c r="AS49" s="85"/>
      <c r="AT49" s="85"/>
      <c r="AU49" s="85"/>
      <c r="AV49" s="91"/>
    </row>
    <row r="50" spans="2:48" x14ac:dyDescent="0.25">
      <c r="B50" s="118"/>
      <c r="C50" s="119"/>
      <c r="AC50" s="79">
        <v>48</v>
      </c>
      <c r="AD50" s="111">
        <f t="shared" si="22"/>
        <v>0</v>
      </c>
      <c r="AE50" s="112">
        <f t="shared" si="23"/>
        <v>0</v>
      </c>
      <c r="AF50" s="104">
        <f t="shared" si="24"/>
        <v>0</v>
      </c>
      <c r="AI50" s="90">
        <v>39</v>
      </c>
      <c r="AJ50" s="98">
        <f>SUMPRODUCT(G30:G31,AQ12:AQ13)</f>
        <v>0</v>
      </c>
      <c r="AK50" s="85">
        <f t="shared" ref="AK50:AN65" si="25">SUMPRODUCT(AJ30:AJ49,AR$12:AR$31)</f>
        <v>7.0920138888888887E-2</v>
      </c>
      <c r="AL50" s="85">
        <f t="shared" si="25"/>
        <v>2.7732822065678502E-2</v>
      </c>
      <c r="AM50" s="85">
        <f t="shared" si="25"/>
        <v>0</v>
      </c>
      <c r="AN50" s="99">
        <f t="shared" si="25"/>
        <v>0</v>
      </c>
      <c r="AO50" s="85"/>
      <c r="AP50" s="85"/>
      <c r="AQ50" s="85"/>
      <c r="AR50" s="85"/>
      <c r="AS50" s="85"/>
      <c r="AT50" s="85"/>
      <c r="AU50" s="85"/>
      <c r="AV50" s="91"/>
    </row>
    <row r="51" spans="2:48" x14ac:dyDescent="0.25">
      <c r="B51" s="118"/>
      <c r="C51" s="119"/>
      <c r="AC51" s="79">
        <v>49</v>
      </c>
      <c r="AD51" s="111">
        <f t="shared" si="22"/>
        <v>0</v>
      </c>
      <c r="AE51" s="112">
        <f t="shared" si="23"/>
        <v>0</v>
      </c>
      <c r="AF51" s="104">
        <f t="shared" si="24"/>
        <v>0</v>
      </c>
      <c r="AI51" s="90">
        <v>40</v>
      </c>
      <c r="AJ51" s="98">
        <f>SUMPRODUCT(G31:G31,AQ12:AQ12)</f>
        <v>0</v>
      </c>
      <c r="AK51" s="85">
        <f t="shared" si="25"/>
        <v>5.6822273662551444E-2</v>
      </c>
      <c r="AL51" s="85">
        <f t="shared" si="25"/>
        <v>3.6743309184956559E-2</v>
      </c>
      <c r="AM51" s="85">
        <f t="shared" si="25"/>
        <v>3.8761339893562963E-7</v>
      </c>
      <c r="AN51" s="99">
        <f t="shared" si="25"/>
        <v>0</v>
      </c>
      <c r="AO51" s="85"/>
      <c r="AP51" s="85"/>
      <c r="AQ51" s="85"/>
      <c r="AR51" s="85"/>
      <c r="AS51" s="85"/>
      <c r="AT51" s="85"/>
      <c r="AU51" s="85"/>
      <c r="AV51" s="91"/>
    </row>
    <row r="52" spans="2:48" x14ac:dyDescent="0.25">
      <c r="B52" s="120">
        <f>SUM(AF92:AF122)</f>
        <v>1.6733646860476192E-2</v>
      </c>
      <c r="C52" s="121"/>
      <c r="AC52" s="79">
        <v>50</v>
      </c>
      <c r="AD52" s="111">
        <f t="shared" si="22"/>
        <v>0</v>
      </c>
      <c r="AE52" s="112">
        <f t="shared" si="23"/>
        <v>0</v>
      </c>
      <c r="AF52" s="104">
        <f t="shared" si="24"/>
        <v>0</v>
      </c>
      <c r="AI52" s="90">
        <v>41</v>
      </c>
      <c r="AJ52" s="98"/>
      <c r="AK52" s="85">
        <f>SUMPRODUCT(AJ32:AJ51,AR12:AR31)</f>
        <v>4.3052340534979423E-2</v>
      </c>
      <c r="AL52" s="85">
        <f t="shared" si="25"/>
        <v>4.6467094264403291E-2</v>
      </c>
      <c r="AM52" s="85">
        <f t="shared" si="25"/>
        <v>3.3467648330956365E-6</v>
      </c>
      <c r="AN52" s="99">
        <f t="shared" si="25"/>
        <v>0</v>
      </c>
      <c r="AO52" s="85"/>
      <c r="AP52" s="85"/>
      <c r="AQ52" s="85"/>
      <c r="AR52" s="85"/>
      <c r="AS52" s="85"/>
      <c r="AT52" s="85"/>
      <c r="AU52" s="85"/>
      <c r="AV52" s="91"/>
    </row>
    <row r="53" spans="2:48" ht="15.75" thickBot="1" x14ac:dyDescent="0.3">
      <c r="B53" s="122"/>
      <c r="C53" s="123"/>
      <c r="AC53" s="79">
        <v>51</v>
      </c>
      <c r="AD53" s="111">
        <f t="shared" si="22"/>
        <v>0</v>
      </c>
      <c r="AE53" s="112">
        <f t="shared" si="23"/>
        <v>0</v>
      </c>
      <c r="AF53" s="104">
        <f t="shared" si="24"/>
        <v>0</v>
      </c>
      <c r="AI53" s="90">
        <v>42</v>
      </c>
      <c r="AJ53" s="98"/>
      <c r="AK53" s="85">
        <f>SUMPRODUCT(AJ33:AJ51,AR12:AR30)</f>
        <v>3.0825260059442156E-2</v>
      </c>
      <c r="AL53" s="85">
        <f t="shared" si="25"/>
        <v>5.6212947880150382E-2</v>
      </c>
      <c r="AM53" s="85">
        <f t="shared" si="25"/>
        <v>1.5985383299251466E-5</v>
      </c>
      <c r="AN53" s="99">
        <f t="shared" si="25"/>
        <v>0</v>
      </c>
      <c r="AO53" s="85"/>
      <c r="AP53" s="85"/>
      <c r="AQ53" s="85"/>
      <c r="AR53" s="85"/>
      <c r="AS53" s="85"/>
      <c r="AT53" s="85"/>
      <c r="AU53" s="85"/>
      <c r="AV53" s="91"/>
    </row>
    <row r="54" spans="2:48" x14ac:dyDescent="0.25">
      <c r="AC54" s="79">
        <v>52</v>
      </c>
      <c r="AD54" s="111">
        <f t="shared" si="22"/>
        <v>0</v>
      </c>
      <c r="AE54" s="112">
        <f t="shared" si="23"/>
        <v>0</v>
      </c>
      <c r="AF54" s="104">
        <f t="shared" si="24"/>
        <v>0</v>
      </c>
      <c r="AI54" s="90">
        <v>43</v>
      </c>
      <c r="AJ54" s="98"/>
      <c r="AK54" s="85">
        <f>SUMPRODUCT(AJ34:AJ51,AR12:AR29)</f>
        <v>2.0818329903978049E-2</v>
      </c>
      <c r="AL54" s="85">
        <f t="shared" si="25"/>
        <v>6.5161411894147245E-2</v>
      </c>
      <c r="AM54" s="85">
        <f t="shared" si="25"/>
        <v>5.5790016034277211E-5</v>
      </c>
      <c r="AN54" s="99">
        <f t="shared" si="25"/>
        <v>0</v>
      </c>
      <c r="AO54" s="85"/>
      <c r="AP54" s="85"/>
      <c r="AQ54" s="85"/>
      <c r="AR54" s="85"/>
      <c r="AS54" s="85"/>
      <c r="AT54" s="85"/>
      <c r="AU54" s="85"/>
      <c r="AV54" s="91"/>
    </row>
    <row r="55" spans="2:48" x14ac:dyDescent="0.25">
      <c r="AC55" s="79">
        <v>53</v>
      </c>
      <c r="AD55" s="111">
        <f t="shared" si="22"/>
        <v>0</v>
      </c>
      <c r="AE55" s="112">
        <f t="shared" si="23"/>
        <v>0</v>
      </c>
      <c r="AF55" s="104">
        <f t="shared" si="24"/>
        <v>0</v>
      </c>
      <c r="AI55" s="90">
        <v>44</v>
      </c>
      <c r="AJ55" s="98"/>
      <c r="AK55" s="85">
        <f>SUMPRODUCT(AJ35:AJ51,AR12:AR28)</f>
        <v>1.3228737997256516E-2</v>
      </c>
      <c r="AL55" s="85">
        <f t="shared" si="25"/>
        <v>7.2478307541723824E-2</v>
      </c>
      <c r="AM55" s="85">
        <f t="shared" si="25"/>
        <v>1.5880702578956819E-4</v>
      </c>
      <c r="AN55" s="99">
        <f t="shared" si="25"/>
        <v>0</v>
      </c>
      <c r="AO55" s="85"/>
      <c r="AP55" s="85"/>
      <c r="AQ55" s="85"/>
      <c r="AR55" s="85"/>
      <c r="AS55" s="85"/>
      <c r="AT55" s="85"/>
      <c r="AU55" s="85"/>
      <c r="AV55" s="91"/>
    </row>
    <row r="56" spans="2:48" x14ac:dyDescent="0.25">
      <c r="AC56" s="79">
        <v>54</v>
      </c>
      <c r="AD56" s="111">
        <f t="shared" si="22"/>
        <v>0</v>
      </c>
      <c r="AE56" s="112">
        <f t="shared" si="23"/>
        <v>0</v>
      </c>
      <c r="AF56" s="104">
        <f t="shared" si="24"/>
        <v>0</v>
      </c>
      <c r="AI56" s="90">
        <v>45</v>
      </c>
      <c r="AJ56" s="98"/>
      <c r="AK56" s="85">
        <f>SUMPRODUCT(AJ36:AJ51,AR12:AR27)</f>
        <v>7.8843021262002735E-3</v>
      </c>
      <c r="AL56" s="85">
        <f t="shared" si="25"/>
        <v>7.7441695668004518E-2</v>
      </c>
      <c r="AM56" s="85">
        <f t="shared" si="25"/>
        <v>3.9066421909285983E-4</v>
      </c>
      <c r="AN56" s="99">
        <f t="shared" si="25"/>
        <v>0</v>
      </c>
      <c r="AO56" s="85"/>
      <c r="AP56" s="85"/>
      <c r="AQ56" s="85"/>
      <c r="AR56" s="85"/>
      <c r="AS56" s="85"/>
      <c r="AT56" s="85"/>
      <c r="AU56" s="85"/>
      <c r="AV56" s="91"/>
    </row>
    <row r="57" spans="2:48" x14ac:dyDescent="0.25">
      <c r="AC57" s="79">
        <v>55</v>
      </c>
      <c r="AD57" s="111">
        <f t="shared" si="22"/>
        <v>0</v>
      </c>
      <c r="AE57" s="112">
        <f t="shared" si="23"/>
        <v>0</v>
      </c>
      <c r="AF57" s="104">
        <f t="shared" si="24"/>
        <v>0</v>
      </c>
      <c r="AI57" s="90">
        <v>46</v>
      </c>
      <c r="AJ57" s="98"/>
      <c r="AK57" s="85">
        <f>SUMPRODUCT(AJ37:AJ51,AR12:AR26)</f>
        <v>4.3852880658436216E-3</v>
      </c>
      <c r="AL57" s="85">
        <f t="shared" si="25"/>
        <v>7.9555059013488805E-2</v>
      </c>
      <c r="AM57" s="85">
        <f t="shared" si="25"/>
        <v>8.5794571213783095E-4</v>
      </c>
      <c r="AN57" s="99">
        <f t="shared" si="25"/>
        <v>0</v>
      </c>
      <c r="AO57" s="85"/>
      <c r="AP57" s="85"/>
      <c r="AQ57" s="85"/>
      <c r="AR57" s="85"/>
      <c r="AS57" s="85"/>
      <c r="AT57" s="85"/>
      <c r="AU57" s="85"/>
      <c r="AV57" s="91"/>
    </row>
    <row r="58" spans="2:48" x14ac:dyDescent="0.25">
      <c r="AC58" s="79">
        <v>56</v>
      </c>
      <c r="AD58" s="111">
        <f t="shared" si="22"/>
        <v>0</v>
      </c>
      <c r="AE58" s="112">
        <f t="shared" si="23"/>
        <v>0</v>
      </c>
      <c r="AF58" s="104">
        <f t="shared" si="24"/>
        <v>0</v>
      </c>
      <c r="AI58" s="90">
        <v>47</v>
      </c>
      <c r="AJ58" s="98"/>
      <c r="AK58" s="85">
        <f>SUMPRODUCT(AJ38:AJ51,AR12:AR25)</f>
        <v>2.2601594650205757E-3</v>
      </c>
      <c r="AL58" s="85">
        <f t="shared" si="25"/>
        <v>7.8625025005715596E-2</v>
      </c>
      <c r="AM58" s="85">
        <f t="shared" si="25"/>
        <v>1.7157577308770347E-3</v>
      </c>
      <c r="AN58" s="99">
        <f t="shared" si="25"/>
        <v>0</v>
      </c>
      <c r="AO58" s="85"/>
      <c r="AP58" s="85"/>
      <c r="AQ58" s="85"/>
      <c r="AR58" s="85"/>
      <c r="AS58" s="85"/>
      <c r="AT58" s="85"/>
      <c r="AU58" s="85"/>
      <c r="AV58" s="91"/>
    </row>
    <row r="59" spans="2:48" x14ac:dyDescent="0.25">
      <c r="AC59" s="79">
        <v>57</v>
      </c>
      <c r="AD59" s="111">
        <f t="shared" si="22"/>
        <v>2.9071004920172223E-7</v>
      </c>
      <c r="AE59" s="112">
        <f t="shared" si="23"/>
        <v>0</v>
      </c>
      <c r="AF59" s="104">
        <f t="shared" si="24"/>
        <v>0</v>
      </c>
      <c r="AI59" s="90">
        <v>48</v>
      </c>
      <c r="AJ59" s="98"/>
      <c r="AK59" s="85">
        <f>SUMPRODUCT(AJ39:AJ51,AR12:AR24)</f>
        <v>1.0695301783264746E-3</v>
      </c>
      <c r="AL59" s="85">
        <f t="shared" si="25"/>
        <v>7.4789298731244402E-2</v>
      </c>
      <c r="AM59" s="85">
        <f t="shared" si="25"/>
        <v>3.1668334234143921E-3</v>
      </c>
      <c r="AN59" s="99">
        <f t="shared" si="25"/>
        <v>0</v>
      </c>
      <c r="AO59" s="85"/>
      <c r="AP59" s="85"/>
      <c r="AQ59" s="85"/>
      <c r="AR59" s="85"/>
      <c r="AS59" s="85"/>
      <c r="AT59" s="85"/>
      <c r="AU59" s="85"/>
      <c r="AV59" s="91"/>
    </row>
    <row r="60" spans="2:48" x14ac:dyDescent="0.25">
      <c r="AC60" s="79">
        <v>58</v>
      </c>
      <c r="AD60" s="111">
        <f t="shared" si="22"/>
        <v>2.6069769745556349E-6</v>
      </c>
      <c r="AE60" s="112">
        <f t="shared" si="23"/>
        <v>0</v>
      </c>
      <c r="AF60" s="104">
        <f t="shared" si="24"/>
        <v>0</v>
      </c>
      <c r="AI60" s="90">
        <v>49</v>
      </c>
      <c r="AJ60" s="98"/>
      <c r="AK60" s="85">
        <f>SUMPRODUCT(AJ40:AJ51,AR12:AR23)</f>
        <v>4.5974794238683126E-4</v>
      </c>
      <c r="AL60" s="85">
        <f t="shared" si="25"/>
        <v>6.8488829192704354E-2</v>
      </c>
      <c r="AM60" s="85">
        <f t="shared" si="25"/>
        <v>5.4480463944479827E-3</v>
      </c>
      <c r="AN60" s="99">
        <f t="shared" si="25"/>
        <v>0</v>
      </c>
      <c r="AO60" s="85"/>
      <c r="AP60" s="85"/>
      <c r="AQ60" s="85"/>
      <c r="AR60" s="85"/>
      <c r="AS60" s="85"/>
      <c r="AT60" s="85"/>
      <c r="AU60" s="85"/>
      <c r="AV60" s="91"/>
    </row>
    <row r="61" spans="2:48" x14ac:dyDescent="0.25">
      <c r="AC61" s="79">
        <v>59</v>
      </c>
      <c r="AD61" s="111">
        <f t="shared" si="22"/>
        <v>1.2825728682712509E-5</v>
      </c>
      <c r="AE61" s="112">
        <f t="shared" si="23"/>
        <v>0</v>
      </c>
      <c r="AF61" s="104">
        <f t="shared" si="24"/>
        <v>0</v>
      </c>
      <c r="AI61" s="90">
        <v>50</v>
      </c>
      <c r="AJ61" s="98"/>
      <c r="AK61" s="85">
        <f>SUMPRODUCT(AJ41:AJ51,AR12:AR22)</f>
        <v>1.7682613168724278E-4</v>
      </c>
      <c r="AL61" s="85">
        <f t="shared" si="25"/>
        <v>6.0386937649240448E-2</v>
      </c>
      <c r="AM61" s="85">
        <f t="shared" si="25"/>
        <v>8.8014989097848217E-3</v>
      </c>
      <c r="AN61" s="99">
        <f t="shared" si="25"/>
        <v>0</v>
      </c>
      <c r="AO61" s="85"/>
      <c r="AP61" s="85"/>
      <c r="AQ61" s="85"/>
      <c r="AR61" s="85"/>
      <c r="AS61" s="85"/>
      <c r="AT61" s="85"/>
      <c r="AU61" s="85"/>
      <c r="AV61" s="91"/>
    </row>
    <row r="62" spans="2:48" x14ac:dyDescent="0.25">
      <c r="AC62" s="79">
        <v>60</v>
      </c>
      <c r="AD62" s="111">
        <f t="shared" si="22"/>
        <v>4.5838857850520773E-5</v>
      </c>
      <c r="AE62" s="112">
        <f t="shared" si="23"/>
        <v>0</v>
      </c>
      <c r="AF62" s="104">
        <f t="shared" si="24"/>
        <v>0</v>
      </c>
      <c r="AI62" s="90">
        <v>51</v>
      </c>
      <c r="AJ62" s="98"/>
      <c r="AK62" s="85">
        <f>SUMPRODUCT(AJ42:AJ51,AR12:AR21)</f>
        <v>5.8942043895747598E-5</v>
      </c>
      <c r="AL62" s="85">
        <f t="shared" si="25"/>
        <v>5.1259098971299259E-2</v>
      </c>
      <c r="AM62" s="85">
        <f t="shared" si="25"/>
        <v>1.3429155712726779E-2</v>
      </c>
      <c r="AN62" s="99">
        <f t="shared" si="25"/>
        <v>0</v>
      </c>
      <c r="AO62" s="85"/>
      <c r="AP62" s="85"/>
      <c r="AQ62" s="85"/>
      <c r="AR62" s="85"/>
      <c r="AS62" s="85"/>
      <c r="AT62" s="85"/>
      <c r="AU62" s="85"/>
      <c r="AV62" s="91"/>
    </row>
    <row r="63" spans="2:48" x14ac:dyDescent="0.25">
      <c r="AC63" s="79">
        <v>61</v>
      </c>
      <c r="AD63" s="111">
        <f t="shared" si="22"/>
        <v>1.3305277335074546E-4</v>
      </c>
      <c r="AE63" s="112">
        <f t="shared" si="23"/>
        <v>0</v>
      </c>
      <c r="AF63" s="104">
        <f t="shared" si="24"/>
        <v>0</v>
      </c>
      <c r="AI63" s="90">
        <v>52</v>
      </c>
      <c r="AJ63" s="98"/>
      <c r="AK63" s="85">
        <f>SUMPRODUCT(AJ43:AJ51,AR12:AR20)</f>
        <v>1.6075102880658434E-5</v>
      </c>
      <c r="AL63" s="85">
        <f t="shared" si="25"/>
        <v>4.1878183267286484E-2</v>
      </c>
      <c r="AM63" s="85">
        <f t="shared" si="25"/>
        <v>1.9437559987492605E-2</v>
      </c>
      <c r="AN63" s="99">
        <f t="shared" si="25"/>
        <v>0</v>
      </c>
      <c r="AO63" s="85"/>
      <c r="AP63" s="85"/>
      <c r="AQ63" s="85"/>
      <c r="AR63" s="85"/>
      <c r="AS63" s="85"/>
      <c r="AT63" s="85"/>
      <c r="AU63" s="85"/>
      <c r="AV63" s="91"/>
    </row>
    <row r="64" spans="2:48" x14ac:dyDescent="0.25">
      <c r="AC64" s="79">
        <v>62</v>
      </c>
      <c r="AD64" s="111">
        <f t="shared" si="22"/>
        <v>3.3269992076703688E-4</v>
      </c>
      <c r="AE64" s="112">
        <f t="shared" si="23"/>
        <v>0</v>
      </c>
      <c r="AF64" s="104">
        <f t="shared" si="24"/>
        <v>0</v>
      </c>
      <c r="AI64" s="90">
        <v>53</v>
      </c>
      <c r="AJ64" s="98"/>
      <c r="AK64" s="85">
        <f>SUMPRODUCT(AJ44:AJ51,AR12:AR19)</f>
        <v>3.2150205761316872E-6</v>
      </c>
      <c r="AL64" s="85">
        <f t="shared" si="25"/>
        <v>3.2915847034877814E-2</v>
      </c>
      <c r="AM64" s="85">
        <f t="shared" si="25"/>
        <v>2.6784142568754943E-2</v>
      </c>
      <c r="AN64" s="99">
        <f t="shared" si="25"/>
        <v>0</v>
      </c>
      <c r="AO64" s="85"/>
      <c r="AP64" s="85"/>
      <c r="AQ64" s="85"/>
      <c r="AR64" s="85"/>
      <c r="AS64" s="85"/>
      <c r="AT64" s="85"/>
      <c r="AU64" s="85"/>
      <c r="AV64" s="91"/>
    </row>
    <row r="65" spans="29:48" x14ac:dyDescent="0.25">
      <c r="AC65" s="79">
        <v>63</v>
      </c>
      <c r="AD65" s="111">
        <f t="shared" si="22"/>
        <v>7.4112533887658817E-4</v>
      </c>
      <c r="AE65" s="112">
        <f t="shared" si="23"/>
        <v>0</v>
      </c>
      <c r="AF65" s="104">
        <f t="shared" si="24"/>
        <v>0</v>
      </c>
      <c r="AI65" s="90">
        <v>54</v>
      </c>
      <c r="AJ65" s="98"/>
      <c r="AK65" s="85">
        <f>SUMPRODUCT(AJ45:AJ51,AR12:AR18)</f>
        <v>3.5722450845907631E-7</v>
      </c>
      <c r="AL65" s="85">
        <f t="shared" si="25"/>
        <v>2.4874685311669122E-2</v>
      </c>
      <c r="AM65" s="85">
        <f t="shared" si="25"/>
        <v>3.5238285858243408E-2</v>
      </c>
      <c r="AN65" s="99">
        <f t="shared" si="25"/>
        <v>0</v>
      </c>
      <c r="AO65" s="85"/>
      <c r="AP65" s="85"/>
      <c r="AQ65" s="85"/>
      <c r="AR65" s="85"/>
      <c r="AS65" s="85"/>
      <c r="AT65" s="85"/>
      <c r="AU65" s="85"/>
      <c r="AV65" s="91"/>
    </row>
    <row r="66" spans="29:48" x14ac:dyDescent="0.25">
      <c r="AC66" s="79">
        <v>64</v>
      </c>
      <c r="AD66" s="111">
        <f t="shared" si="22"/>
        <v>1.5013047261922339E-3</v>
      </c>
      <c r="AE66" s="112">
        <f t="shared" si="23"/>
        <v>0</v>
      </c>
      <c r="AF66" s="104">
        <f t="shared" si="24"/>
        <v>0</v>
      </c>
      <c r="AI66" s="90">
        <v>55</v>
      </c>
      <c r="AJ66" s="98"/>
      <c r="AK66" s="85">
        <f>SUMPRODUCT(AJ46:AJ51,AR12:AR17)</f>
        <v>0</v>
      </c>
      <c r="AL66" s="85">
        <f t="shared" ref="AL66:AN81" si="26">SUMPRODUCT(AK46:AK65,AS$12:AS$31)</f>
        <v>1.805856219516842E-2</v>
      </c>
      <c r="AM66" s="85">
        <f t="shared" si="26"/>
        <v>4.4369108081422012E-2</v>
      </c>
      <c r="AN66" s="99">
        <f t="shared" si="26"/>
        <v>0</v>
      </c>
      <c r="AO66" s="85"/>
      <c r="AP66" s="85"/>
      <c r="AQ66" s="85"/>
      <c r="AR66" s="85"/>
      <c r="AS66" s="85"/>
      <c r="AT66" s="85"/>
      <c r="AU66" s="85"/>
      <c r="AV66" s="91"/>
    </row>
    <row r="67" spans="29:48" x14ac:dyDescent="0.25">
      <c r="AC67" s="79">
        <v>65</v>
      </c>
      <c r="AD67" s="111">
        <f t="shared" si="22"/>
        <v>2.8040645002800528E-3</v>
      </c>
      <c r="AE67" s="112">
        <f t="shared" si="23"/>
        <v>0</v>
      </c>
      <c r="AF67" s="104">
        <f t="shared" si="24"/>
        <v>0</v>
      </c>
      <c r="AI67" s="90">
        <v>56</v>
      </c>
      <c r="AJ67" s="98"/>
      <c r="AK67" s="85">
        <f>SUMPRODUCT(AJ47:AJ51,AR12:AR16)</f>
        <v>0</v>
      </c>
      <c r="AL67" s="85">
        <f t="shared" si="26"/>
        <v>1.2580896466811462E-2</v>
      </c>
      <c r="AM67" s="85">
        <f t="shared" si="26"/>
        <v>5.3568555891006384E-2</v>
      </c>
      <c r="AN67" s="99">
        <f t="shared" si="26"/>
        <v>0</v>
      </c>
      <c r="AO67" s="85"/>
      <c r="AP67" s="85"/>
      <c r="AQ67" s="85"/>
      <c r="AR67" s="85"/>
      <c r="AS67" s="85"/>
      <c r="AT67" s="85"/>
      <c r="AU67" s="85"/>
      <c r="AV67" s="91"/>
    </row>
    <row r="68" spans="29:48" x14ac:dyDescent="0.25">
      <c r="AC68" s="79">
        <v>66</v>
      </c>
      <c r="AD68" s="111">
        <f t="shared" si="22"/>
        <v>4.8777431516895849E-3</v>
      </c>
      <c r="AE68" s="112">
        <f t="shared" si="23"/>
        <v>0</v>
      </c>
      <c r="AF68" s="104">
        <f t="shared" si="24"/>
        <v>0</v>
      </c>
      <c r="AI68" s="90">
        <v>57</v>
      </c>
      <c r="AJ68" s="98"/>
      <c r="AK68" s="85">
        <f>SUMPRODUCT(AJ48:AJ51,AR12:AR15)</f>
        <v>0</v>
      </c>
      <c r="AL68" s="85">
        <f t="shared" si="26"/>
        <v>8.3995736723949561E-3</v>
      </c>
      <c r="AM68" s="85">
        <f t="shared" si="26"/>
        <v>6.2113579121372872E-2</v>
      </c>
      <c r="AN68" s="99">
        <f t="shared" si="26"/>
        <v>2.9071004920172223E-7</v>
      </c>
      <c r="AO68" s="85"/>
      <c r="AP68" s="85"/>
      <c r="AQ68" s="85"/>
      <c r="AR68" s="85"/>
      <c r="AS68" s="85"/>
      <c r="AT68" s="85"/>
      <c r="AU68" s="85"/>
      <c r="AV68" s="91"/>
    </row>
    <row r="69" spans="29:48" x14ac:dyDescent="0.25">
      <c r="AC69" s="79">
        <v>67</v>
      </c>
      <c r="AD69" s="111">
        <f t="shared" si="22"/>
        <v>7.9631357809506129E-3</v>
      </c>
      <c r="AE69" s="112">
        <f t="shared" si="23"/>
        <v>0</v>
      </c>
      <c r="AF69" s="104">
        <f t="shared" si="24"/>
        <v>0</v>
      </c>
      <c r="AI69" s="90">
        <v>58</v>
      </c>
      <c r="AJ69" s="98"/>
      <c r="AK69" s="85">
        <f>SUMPRODUCT(AJ49:AJ51,AR12:AR14)</f>
        <v>0</v>
      </c>
      <c r="AL69" s="85">
        <f t="shared" si="26"/>
        <v>5.3653781578646559E-3</v>
      </c>
      <c r="AM69" s="85">
        <f t="shared" si="26"/>
        <v>6.9258689649187383E-2</v>
      </c>
      <c r="AN69" s="99">
        <f t="shared" si="26"/>
        <v>2.6069769745556349E-6</v>
      </c>
      <c r="AO69" s="85"/>
      <c r="AP69" s="85"/>
      <c r="AQ69" s="85"/>
      <c r="AR69" s="85"/>
      <c r="AS69" s="85"/>
      <c r="AT69" s="85"/>
      <c r="AU69" s="85"/>
      <c r="AV69" s="91"/>
    </row>
    <row r="70" spans="29:48" x14ac:dyDescent="0.25">
      <c r="AC70" s="79">
        <v>68</v>
      </c>
      <c r="AD70" s="111">
        <f t="shared" si="22"/>
        <v>1.2272241511991289E-2</v>
      </c>
      <c r="AE70" s="112">
        <f t="shared" si="23"/>
        <v>0</v>
      </c>
      <c r="AF70" s="104">
        <f t="shared" si="24"/>
        <v>0</v>
      </c>
      <c r="AI70" s="90">
        <v>59</v>
      </c>
      <c r="AJ70" s="98"/>
      <c r="AK70" s="85">
        <f>SUMPRODUCT(AJ50:AJ51,AR12:AR13)</f>
        <v>0</v>
      </c>
      <c r="AL70" s="85">
        <f t="shared" si="26"/>
        <v>3.2722658036122539E-3</v>
      </c>
      <c r="AM70" s="85">
        <f t="shared" si="26"/>
        <v>7.4341770696255513E-2</v>
      </c>
      <c r="AN70" s="99">
        <f t="shared" si="26"/>
        <v>1.2825728682712509E-5</v>
      </c>
      <c r="AO70" s="85"/>
      <c r="AP70" s="85"/>
      <c r="AQ70" s="85"/>
      <c r="AR70" s="85"/>
      <c r="AS70" s="85"/>
      <c r="AT70" s="85"/>
      <c r="AU70" s="85"/>
      <c r="AV70" s="91"/>
    </row>
    <row r="71" spans="29:48" x14ac:dyDescent="0.25">
      <c r="AC71" s="79">
        <v>69</v>
      </c>
      <c r="AD71" s="111">
        <f t="shared" si="22"/>
        <v>1.7935458918801148E-2</v>
      </c>
      <c r="AE71" s="112">
        <f t="shared" si="23"/>
        <v>0</v>
      </c>
      <c r="AF71" s="104">
        <f t="shared" si="24"/>
        <v>0</v>
      </c>
      <c r="AI71" s="90">
        <v>60</v>
      </c>
      <c r="AJ71" s="98"/>
      <c r="AK71" s="85">
        <f>SUMPRODUCT(AJ51:AJ51,AR12:AR12)</f>
        <v>0</v>
      </c>
      <c r="AL71" s="85">
        <f t="shared" si="26"/>
        <v>1.9005881899989837E-3</v>
      </c>
      <c r="AM71" s="85">
        <f t="shared" si="26"/>
        <v>7.6882774925273928E-2</v>
      </c>
      <c r="AN71" s="99">
        <f t="shared" si="26"/>
        <v>4.5838857850520773E-5</v>
      </c>
      <c r="AO71" s="85"/>
      <c r="AP71" s="85"/>
      <c r="AQ71" s="85"/>
      <c r="AR71" s="85"/>
      <c r="AS71" s="85"/>
      <c r="AT71" s="85"/>
      <c r="AU71" s="85"/>
      <c r="AV71" s="91"/>
    </row>
    <row r="72" spans="29:48" x14ac:dyDescent="0.25">
      <c r="AC72" s="79">
        <v>70</v>
      </c>
      <c r="AD72" s="111">
        <f t="shared" ref="AD72:AD103" si="27">AN81</f>
        <v>2.4947496923439359E-2</v>
      </c>
      <c r="AE72" s="112">
        <f t="shared" ref="AE72:AE103" si="28">IF($AE$4&gt;AC72,0,AD72)</f>
        <v>0</v>
      </c>
      <c r="AF72" s="104">
        <f t="shared" ref="AF72:AF103" si="29">AE72/$AE$123</f>
        <v>0</v>
      </c>
      <c r="AI72" s="90">
        <v>61</v>
      </c>
      <c r="AJ72" s="98"/>
      <c r="AK72" s="85"/>
      <c r="AL72" s="85">
        <f>SUMPRODUCT(AK52:AK71,AS12:AS31)</f>
        <v>1.0479627486282576E-3</v>
      </c>
      <c r="AM72" s="85">
        <f t="shared" si="26"/>
        <v>7.6656209769716072E-2</v>
      </c>
      <c r="AN72" s="99">
        <f t="shared" si="26"/>
        <v>1.3305277335074546E-4</v>
      </c>
      <c r="AO72" s="85"/>
      <c r="AP72" s="85"/>
      <c r="AQ72" s="85"/>
      <c r="AR72" s="85"/>
      <c r="AS72" s="85"/>
      <c r="AT72" s="85"/>
      <c r="AU72" s="85"/>
      <c r="AV72" s="91"/>
    </row>
    <row r="73" spans="29:48" x14ac:dyDescent="0.25">
      <c r="AC73" s="79">
        <v>71</v>
      </c>
      <c r="AD73" s="111">
        <f t="shared" si="27"/>
        <v>3.3124750035871293E-2</v>
      </c>
      <c r="AE73" s="112">
        <f t="shared" si="28"/>
        <v>0</v>
      </c>
      <c r="AF73" s="104">
        <f t="shared" si="29"/>
        <v>0</v>
      </c>
      <c r="AI73" s="90">
        <v>62</v>
      </c>
      <c r="AJ73" s="98"/>
      <c r="AK73" s="85"/>
      <c r="AL73" s="85">
        <f>SUMPRODUCT(AK53:AK71,AS12:AS30)</f>
        <v>5.4641953875171471E-4</v>
      </c>
      <c r="AM73" s="85">
        <f t="shared" si="26"/>
        <v>7.3723015941058637E-2</v>
      </c>
      <c r="AN73" s="99">
        <f t="shared" si="26"/>
        <v>3.3269992076703688E-4</v>
      </c>
      <c r="AO73" s="85"/>
      <c r="AP73" s="85"/>
      <c r="AQ73" s="85"/>
      <c r="AR73" s="85"/>
      <c r="AS73" s="85"/>
      <c r="AT73" s="85"/>
      <c r="AU73" s="85"/>
      <c r="AV73" s="91"/>
    </row>
    <row r="74" spans="29:48" x14ac:dyDescent="0.25">
      <c r="AC74" s="79">
        <v>72</v>
      </c>
      <c r="AD74" s="111">
        <f t="shared" si="27"/>
        <v>4.2086402525627356E-2</v>
      </c>
      <c r="AE74" s="112">
        <f t="shared" si="28"/>
        <v>0</v>
      </c>
      <c r="AF74" s="104">
        <f t="shared" si="29"/>
        <v>0</v>
      </c>
      <c r="AI74" s="90">
        <v>63</v>
      </c>
      <c r="AJ74" s="98"/>
      <c r="AK74" s="85"/>
      <c r="AL74" s="85">
        <f>SUMPRODUCT(AK54:AK71,AS12:AS29)</f>
        <v>2.6809864741570555E-4</v>
      </c>
      <c r="AM74" s="85">
        <f t="shared" si="26"/>
        <v>6.8414431046068272E-2</v>
      </c>
      <c r="AN74" s="99">
        <f t="shared" si="26"/>
        <v>7.4112533887658817E-4</v>
      </c>
      <c r="AO74" s="85"/>
      <c r="AP74" s="85"/>
      <c r="AQ74" s="85"/>
      <c r="AR74" s="85"/>
      <c r="AS74" s="85"/>
      <c r="AT74" s="85"/>
      <c r="AU74" s="85"/>
      <c r="AV74" s="91"/>
    </row>
    <row r="75" spans="29:48" x14ac:dyDescent="0.25">
      <c r="AC75" s="79">
        <v>73</v>
      </c>
      <c r="AD75" s="111">
        <f t="shared" si="27"/>
        <v>5.1268693938610291E-2</v>
      </c>
      <c r="AE75" s="112">
        <f t="shared" si="28"/>
        <v>0</v>
      </c>
      <c r="AF75" s="104">
        <f t="shared" si="29"/>
        <v>0</v>
      </c>
      <c r="AI75" s="90">
        <v>64</v>
      </c>
      <c r="AJ75" s="98"/>
      <c r="AK75" s="85"/>
      <c r="AL75" s="85">
        <f>SUMPRODUCT(AK55:AK71,AS12:AS28)</f>
        <v>1.2300430574607526E-4</v>
      </c>
      <c r="AM75" s="85">
        <f t="shared" si="26"/>
        <v>6.1273202883589936E-2</v>
      </c>
      <c r="AN75" s="99">
        <f t="shared" si="26"/>
        <v>1.5013047261922339E-3</v>
      </c>
      <c r="AO75" s="85"/>
      <c r="AP75" s="85"/>
      <c r="AQ75" s="85"/>
      <c r="AR75" s="85"/>
      <c r="AS75" s="85"/>
      <c r="AT75" s="85"/>
      <c r="AU75" s="85"/>
      <c r="AV75" s="91"/>
    </row>
    <row r="76" spans="29:48" x14ac:dyDescent="0.25">
      <c r="AC76" s="79">
        <v>74</v>
      </c>
      <c r="AD76" s="111">
        <f t="shared" si="27"/>
        <v>5.997732331378125E-2</v>
      </c>
      <c r="AE76" s="112">
        <f t="shared" si="28"/>
        <v>0</v>
      </c>
      <c r="AF76" s="104">
        <f t="shared" si="29"/>
        <v>0</v>
      </c>
      <c r="AI76" s="90">
        <v>65</v>
      </c>
      <c r="AJ76" s="98"/>
      <c r="AK76" s="85"/>
      <c r="AL76" s="85">
        <f>SUMPRODUCT(AK56:AK71,AS12:AS27)</f>
        <v>5.2348274843773805E-5</v>
      </c>
      <c r="AM76" s="85">
        <f t="shared" si="26"/>
        <v>5.2966492964831864E-2</v>
      </c>
      <c r="AN76" s="99">
        <f t="shared" si="26"/>
        <v>2.8040645002800528E-3</v>
      </c>
      <c r="AO76" s="85"/>
      <c r="AP76" s="85"/>
      <c r="AQ76" s="85"/>
      <c r="AR76" s="85"/>
      <c r="AS76" s="85"/>
      <c r="AT76" s="85"/>
      <c r="AU76" s="85"/>
      <c r="AV76" s="91"/>
    </row>
    <row r="77" spans="29:48" x14ac:dyDescent="0.25">
      <c r="AC77" s="79">
        <v>75</v>
      </c>
      <c r="AD77" s="111">
        <f t="shared" si="27"/>
        <v>6.7472412017233752E-2</v>
      </c>
      <c r="AE77" s="112">
        <f t="shared" si="28"/>
        <v>6.7472412017233752E-2</v>
      </c>
      <c r="AF77" s="104">
        <f t="shared" si="29"/>
        <v>9.1182268934202435E-2</v>
      </c>
      <c r="AI77" s="90">
        <v>66</v>
      </c>
      <c r="AJ77" s="98"/>
      <c r="AK77" s="85"/>
      <c r="AL77" s="85">
        <f>SUMPRODUCT(AK57:AK71,AS12:AS26)</f>
        <v>2.0447795474944534E-5</v>
      </c>
      <c r="AM77" s="85">
        <f t="shared" si="26"/>
        <v>4.4188820333205786E-2</v>
      </c>
      <c r="AN77" s="99">
        <f t="shared" si="26"/>
        <v>4.8777431516895849E-3</v>
      </c>
      <c r="AO77" s="85"/>
      <c r="AP77" s="85"/>
      <c r="AQ77" s="85"/>
      <c r="AR77" s="85"/>
      <c r="AS77" s="85"/>
      <c r="AT77" s="85"/>
      <c r="AU77" s="85"/>
      <c r="AV77" s="91"/>
    </row>
    <row r="78" spans="29:48" x14ac:dyDescent="0.25">
      <c r="AC78" s="79">
        <v>76</v>
      </c>
      <c r="AD78" s="111">
        <f t="shared" si="27"/>
        <v>7.307100043448847E-2</v>
      </c>
      <c r="AE78" s="112">
        <f t="shared" si="28"/>
        <v>7.307100043448847E-2</v>
      </c>
      <c r="AF78" s="104">
        <f t="shared" si="29"/>
        <v>9.8748205580777945E-2</v>
      </c>
      <c r="AI78" s="90">
        <v>67</v>
      </c>
      <c r="AJ78" s="98"/>
      <c r="AK78" s="85"/>
      <c r="AL78" s="85">
        <f>SUMPRODUCT(AK58:AK71,AS12:AS25)</f>
        <v>7.2238733932835434E-6</v>
      </c>
      <c r="AM78" s="85">
        <f t="shared" si="26"/>
        <v>3.5573074387666159E-2</v>
      </c>
      <c r="AN78" s="99">
        <f t="shared" si="26"/>
        <v>7.9631357809506129E-3</v>
      </c>
      <c r="AO78" s="85"/>
      <c r="AP78" s="85"/>
      <c r="AQ78" s="85"/>
      <c r="AR78" s="85"/>
      <c r="AS78" s="85"/>
      <c r="AT78" s="85"/>
      <c r="AU78" s="85"/>
      <c r="AV78" s="91"/>
    </row>
    <row r="79" spans="29:48" x14ac:dyDescent="0.25">
      <c r="AC79" s="79">
        <v>77</v>
      </c>
      <c r="AD79" s="111">
        <f t="shared" si="27"/>
        <v>7.6247523868019321E-2</v>
      </c>
      <c r="AE79" s="112">
        <f t="shared" si="28"/>
        <v>7.6247523868019321E-2</v>
      </c>
      <c r="AF79" s="104">
        <f t="shared" si="29"/>
        <v>0.10304096176560243</v>
      </c>
      <c r="AI79" s="90">
        <v>68</v>
      </c>
      <c r="AJ79" s="98"/>
      <c r="AK79" s="85"/>
      <c r="AL79" s="85">
        <f>SUMPRODUCT(AK59:AK71,AS12:AS24)</f>
        <v>2.2574604354011075E-6</v>
      </c>
      <c r="AM79" s="85">
        <f t="shared" si="26"/>
        <v>2.7623962326593015E-2</v>
      </c>
      <c r="AN79" s="99">
        <f t="shared" si="26"/>
        <v>1.2272241511991289E-2</v>
      </c>
      <c r="AO79" s="85"/>
      <c r="AP79" s="85"/>
      <c r="AQ79" s="85"/>
      <c r="AR79" s="85"/>
      <c r="AS79" s="85"/>
      <c r="AT79" s="85"/>
      <c r="AU79" s="85"/>
      <c r="AV79" s="91"/>
    </row>
    <row r="80" spans="29:48" x14ac:dyDescent="0.25">
      <c r="AC80" s="79">
        <v>78</v>
      </c>
      <c r="AD80" s="111">
        <f t="shared" si="27"/>
        <v>7.6712851058605536E-2</v>
      </c>
      <c r="AE80" s="112">
        <f t="shared" si="28"/>
        <v>7.6712851058605536E-2</v>
      </c>
      <c r="AF80" s="104">
        <f t="shared" si="29"/>
        <v>0.10366980528498916</v>
      </c>
      <c r="AI80" s="90">
        <v>69</v>
      </c>
      <c r="AJ80" s="98"/>
      <c r="AK80" s="85"/>
      <c r="AL80" s="85">
        <f>SUMPRODUCT(AK60:AK71,AS12:AS23)</f>
        <v>6.0198944944029532E-7</v>
      </c>
      <c r="AM80" s="85">
        <f t="shared" si="26"/>
        <v>2.0682372193387213E-2</v>
      </c>
      <c r="AN80" s="99">
        <f t="shared" si="26"/>
        <v>1.7935458918801148E-2</v>
      </c>
      <c r="AO80" s="85"/>
      <c r="AP80" s="85"/>
      <c r="AQ80" s="85"/>
      <c r="AR80" s="85"/>
      <c r="AS80" s="85"/>
      <c r="AT80" s="85"/>
      <c r="AU80" s="85"/>
      <c r="AV80" s="91"/>
    </row>
    <row r="81" spans="29:48" x14ac:dyDescent="0.25">
      <c r="AC81" s="79">
        <v>79</v>
      </c>
      <c r="AD81" s="111">
        <f t="shared" si="27"/>
        <v>7.4456314398223006E-2</v>
      </c>
      <c r="AE81" s="112">
        <f t="shared" si="28"/>
        <v>7.4456314398223006E-2</v>
      </c>
      <c r="AF81" s="104">
        <f t="shared" si="29"/>
        <v>0.10062031992533828</v>
      </c>
      <c r="AI81" s="90">
        <v>70</v>
      </c>
      <c r="AJ81" s="98"/>
      <c r="AK81" s="85"/>
      <c r="AL81" s="85">
        <f>SUMPRODUCT(AK61:AK71,AS12:AS22)</f>
        <v>1.2899773916577756E-7</v>
      </c>
      <c r="AM81" s="85">
        <f t="shared" si="26"/>
        <v>1.492078486278723E-2</v>
      </c>
      <c r="AN81" s="99">
        <f t="shared" si="26"/>
        <v>2.4947496923439359E-2</v>
      </c>
      <c r="AO81" s="85"/>
      <c r="AP81" s="85"/>
      <c r="AQ81" s="85"/>
      <c r="AR81" s="85"/>
      <c r="AS81" s="85"/>
      <c r="AT81" s="85"/>
      <c r="AU81" s="85"/>
      <c r="AV81" s="91"/>
    </row>
    <row r="82" spans="29:48" x14ac:dyDescent="0.25">
      <c r="AC82" s="79">
        <v>80</v>
      </c>
      <c r="AD82" s="111">
        <f t="shared" si="27"/>
        <v>6.9741577269815863E-2</v>
      </c>
      <c r="AE82" s="112">
        <f t="shared" si="28"/>
        <v>6.9741577269815863E-2</v>
      </c>
      <c r="AF82" s="104">
        <f t="shared" si="29"/>
        <v>9.4248820582959886E-2</v>
      </c>
      <c r="AI82" s="90">
        <v>71</v>
      </c>
      <c r="AJ82" s="98"/>
      <c r="AK82" s="85"/>
      <c r="AL82" s="85">
        <f>SUMPRODUCT(AK62:AK71,AS12:AS21)</f>
        <v>1.984580602550424E-8</v>
      </c>
      <c r="AM82" s="85">
        <f t="shared" ref="AM82:AN97" si="30">SUMPRODUCT(AL62:AL81,AT$12:AT$31)</f>
        <v>1.036369262875165E-2</v>
      </c>
      <c r="AN82" s="99">
        <f t="shared" si="30"/>
        <v>3.3124750035871293E-2</v>
      </c>
      <c r="AO82" s="85"/>
      <c r="AP82" s="85"/>
      <c r="AQ82" s="85"/>
      <c r="AR82" s="85"/>
      <c r="AS82" s="85"/>
      <c r="AT82" s="85"/>
      <c r="AU82" s="85"/>
      <c r="AV82" s="91"/>
    </row>
    <row r="83" spans="29:48" x14ac:dyDescent="0.25">
      <c r="AC83" s="79">
        <v>81</v>
      </c>
      <c r="AD83" s="111">
        <f t="shared" si="27"/>
        <v>6.3058509924209513E-2</v>
      </c>
      <c r="AE83" s="112">
        <f t="shared" si="28"/>
        <v>6.3058509924209513E-2</v>
      </c>
      <c r="AF83" s="104">
        <f t="shared" si="29"/>
        <v>8.5217318287520702E-2</v>
      </c>
      <c r="AI83" s="90">
        <v>72</v>
      </c>
      <c r="AJ83" s="98"/>
      <c r="AK83" s="85"/>
      <c r="AL83" s="85">
        <f>SUMPRODUCT(AK63:AK71,AS12:AS20)</f>
        <v>1.6538171687920198E-9</v>
      </c>
      <c r="AM83" s="85">
        <f t="shared" si="30"/>
        <v>6.9237453868896412E-3</v>
      </c>
      <c r="AN83" s="99">
        <f t="shared" si="30"/>
        <v>4.2086402525627356E-2</v>
      </c>
      <c r="AO83" s="85"/>
      <c r="AP83" s="85"/>
      <c r="AQ83" s="85"/>
      <c r="AR83" s="85"/>
      <c r="AS83" s="85"/>
      <c r="AT83" s="85"/>
      <c r="AU83" s="85"/>
      <c r="AV83" s="91"/>
    </row>
    <row r="84" spans="29:48" x14ac:dyDescent="0.25">
      <c r="AC84" s="79">
        <v>82</v>
      </c>
      <c r="AD84" s="111">
        <f t="shared" si="27"/>
        <v>5.504317044452138E-2</v>
      </c>
      <c r="AE84" s="112">
        <f t="shared" si="28"/>
        <v>5.504317044452138E-2</v>
      </c>
      <c r="AF84" s="104">
        <f t="shared" si="29"/>
        <v>7.4385382416469012E-2</v>
      </c>
      <c r="AI84" s="90">
        <v>73</v>
      </c>
      <c r="AJ84" s="98"/>
      <c r="AK84" s="85"/>
      <c r="AL84" s="85">
        <f>SUMPRODUCT(AK64:AK71,AS12:AS19)</f>
        <v>0</v>
      </c>
      <c r="AM84" s="85">
        <f t="shared" si="30"/>
        <v>4.443728825942528E-3</v>
      </c>
      <c r="AN84" s="99">
        <f t="shared" si="30"/>
        <v>5.1268693938610291E-2</v>
      </c>
      <c r="AO84" s="85"/>
      <c r="AP84" s="85"/>
      <c r="AQ84" s="85"/>
      <c r="AR84" s="85"/>
      <c r="AS84" s="85"/>
      <c r="AT84" s="85"/>
      <c r="AU84" s="85"/>
      <c r="AV84" s="91"/>
    </row>
    <row r="85" spans="29:48" x14ac:dyDescent="0.25">
      <c r="AC85" s="79">
        <v>83</v>
      </c>
      <c r="AD85" s="111">
        <f t="shared" si="27"/>
        <v>4.6383238491112304E-2</v>
      </c>
      <c r="AE85" s="112">
        <f t="shared" si="28"/>
        <v>4.6383238491112304E-2</v>
      </c>
      <c r="AF85" s="104">
        <f t="shared" si="29"/>
        <v>6.2682343786014352E-2</v>
      </c>
      <c r="AI85" s="90">
        <v>74</v>
      </c>
      <c r="AJ85" s="98"/>
      <c r="AK85" s="85"/>
      <c r="AL85" s="85">
        <f>SUMPRODUCT(AK65:AK71,AS12:AS18)</f>
        <v>0</v>
      </c>
      <c r="AM85" s="85">
        <f t="shared" si="30"/>
        <v>2.73590330425866E-3</v>
      </c>
      <c r="AN85" s="99">
        <f t="shared" si="30"/>
        <v>5.997732331378125E-2</v>
      </c>
      <c r="AO85" s="85"/>
      <c r="AP85" s="85"/>
      <c r="AQ85" s="85"/>
      <c r="AR85" s="85"/>
      <c r="AS85" s="85"/>
      <c r="AT85" s="85"/>
      <c r="AU85" s="85"/>
      <c r="AV85" s="91"/>
    </row>
    <row r="86" spans="29:48" x14ac:dyDescent="0.25">
      <c r="AC86" s="79">
        <v>84</v>
      </c>
      <c r="AD86" s="111">
        <f t="shared" si="27"/>
        <v>3.7727010874051066E-2</v>
      </c>
      <c r="AE86" s="112">
        <f t="shared" si="28"/>
        <v>3.7727010874051066E-2</v>
      </c>
      <c r="AF86" s="104">
        <f t="shared" si="29"/>
        <v>5.0984311198518484E-2</v>
      </c>
      <c r="AI86" s="90">
        <v>75</v>
      </c>
      <c r="AJ86" s="98"/>
      <c r="AK86" s="85"/>
      <c r="AL86" s="85">
        <f>SUMPRODUCT(AK66:AK71,AS12:AS17)</f>
        <v>0</v>
      </c>
      <c r="AM86" s="85">
        <f t="shared" si="30"/>
        <v>1.6130256501939669E-3</v>
      </c>
      <c r="AN86" s="99">
        <f t="shared" si="30"/>
        <v>6.7472412017233752E-2</v>
      </c>
      <c r="AO86" s="85"/>
      <c r="AP86" s="85"/>
      <c r="AQ86" s="85"/>
      <c r="AR86" s="85"/>
      <c r="AS86" s="85"/>
      <c r="AT86" s="85"/>
      <c r="AU86" s="85"/>
      <c r="AV86" s="91"/>
    </row>
    <row r="87" spans="29:48" x14ac:dyDescent="0.25">
      <c r="AC87" s="79">
        <v>85</v>
      </c>
      <c r="AD87" s="111">
        <f t="shared" si="27"/>
        <v>2.96112403418613E-2</v>
      </c>
      <c r="AE87" s="112">
        <f t="shared" si="28"/>
        <v>2.96112403418613E-2</v>
      </c>
      <c r="AF87" s="104">
        <f t="shared" si="29"/>
        <v>4.00166527267065E-2</v>
      </c>
      <c r="AI87" s="90">
        <v>76</v>
      </c>
      <c r="AJ87" s="98"/>
      <c r="AK87" s="85"/>
      <c r="AL87" s="85">
        <f>SUMPRODUCT(AK67:AK71,AS12:AS16)</f>
        <v>0</v>
      </c>
      <c r="AM87" s="85">
        <f t="shared" si="30"/>
        <v>9.0878030128541836E-4</v>
      </c>
      <c r="AN87" s="99">
        <f t="shared" si="30"/>
        <v>7.307100043448847E-2</v>
      </c>
      <c r="AO87" s="85"/>
      <c r="AP87" s="85"/>
      <c r="AQ87" s="85"/>
      <c r="AR87" s="85"/>
      <c r="AS87" s="85"/>
      <c r="AT87" s="85"/>
      <c r="AU87" s="85"/>
      <c r="AV87" s="91"/>
    </row>
    <row r="88" spans="29:48" x14ac:dyDescent="0.25">
      <c r="AC88" s="79">
        <v>86</v>
      </c>
      <c r="AD88" s="111">
        <f t="shared" si="27"/>
        <v>2.2417769726688665E-2</v>
      </c>
      <c r="AE88" s="112">
        <f t="shared" si="28"/>
        <v>2.2417769726688665E-2</v>
      </c>
      <c r="AF88" s="104">
        <f t="shared" si="29"/>
        <v>3.0295391064452306E-2</v>
      </c>
      <c r="AI88" s="90">
        <v>77</v>
      </c>
      <c r="AJ88" s="98"/>
      <c r="AK88" s="85"/>
      <c r="AL88" s="85">
        <f>SUMPRODUCT(AK68:AK71,AS12:AS15)</f>
        <v>0</v>
      </c>
      <c r="AM88" s="85">
        <f t="shared" si="30"/>
        <v>4.8804593544284037E-4</v>
      </c>
      <c r="AN88" s="99">
        <f t="shared" si="30"/>
        <v>7.6247523868019321E-2</v>
      </c>
      <c r="AO88" s="85"/>
      <c r="AP88" s="85"/>
      <c r="AQ88" s="85"/>
      <c r="AR88" s="85"/>
      <c r="AS88" s="85"/>
      <c r="AT88" s="85"/>
      <c r="AU88" s="85"/>
      <c r="AV88" s="91"/>
    </row>
    <row r="89" spans="29:48" x14ac:dyDescent="0.25">
      <c r="AC89" s="79">
        <v>87</v>
      </c>
      <c r="AD89" s="111">
        <f t="shared" si="27"/>
        <v>1.6361181695437224E-2</v>
      </c>
      <c r="AE89" s="112">
        <f t="shared" si="28"/>
        <v>1.6361181695437224E-2</v>
      </c>
      <c r="AF89" s="104">
        <f t="shared" si="29"/>
        <v>2.2110513391068044E-2</v>
      </c>
      <c r="AI89" s="90">
        <v>78</v>
      </c>
      <c r="AJ89" s="98"/>
      <c r="AK89" s="85"/>
      <c r="AL89" s="85">
        <f>SUMPRODUCT(AK69:AK71,AS12:AS14)</f>
        <v>0</v>
      </c>
      <c r="AM89" s="85">
        <f t="shared" si="30"/>
        <v>2.4907783036538355E-4</v>
      </c>
      <c r="AN89" s="99">
        <f t="shared" si="30"/>
        <v>7.6712851058605536E-2</v>
      </c>
      <c r="AO89" s="85"/>
      <c r="AP89" s="85"/>
      <c r="AQ89" s="85"/>
      <c r="AR89" s="85"/>
      <c r="AS89" s="85"/>
      <c r="AT89" s="85"/>
      <c r="AU89" s="85"/>
      <c r="AV89" s="91"/>
    </row>
    <row r="90" spans="29:48" x14ac:dyDescent="0.25">
      <c r="AC90" s="79">
        <v>88</v>
      </c>
      <c r="AD90" s="111">
        <f t="shared" si="27"/>
        <v>1.1502965687260546E-2</v>
      </c>
      <c r="AE90" s="112">
        <f t="shared" si="28"/>
        <v>1.1502965687260546E-2</v>
      </c>
      <c r="AF90" s="104">
        <f t="shared" si="29"/>
        <v>1.5545116581408017E-2</v>
      </c>
      <c r="AI90" s="90">
        <v>79</v>
      </c>
      <c r="AJ90" s="98"/>
      <c r="AK90" s="85"/>
      <c r="AL90" s="85">
        <f>SUMPRODUCT(AK70:AK71,AS12:AS13)</f>
        <v>0</v>
      </c>
      <c r="AM90" s="85">
        <f t="shared" si="30"/>
        <v>1.2036578811551482E-4</v>
      </c>
      <c r="AN90" s="99">
        <f t="shared" si="30"/>
        <v>7.4456314398223006E-2</v>
      </c>
      <c r="AO90" s="85"/>
      <c r="AP90" s="85"/>
      <c r="AQ90" s="85"/>
      <c r="AR90" s="85"/>
      <c r="AS90" s="85"/>
      <c r="AT90" s="85"/>
      <c r="AU90" s="85"/>
      <c r="AV90" s="91"/>
    </row>
    <row r="91" spans="29:48" x14ac:dyDescent="0.25">
      <c r="AC91" s="79">
        <v>89</v>
      </c>
      <c r="AD91" s="111">
        <f t="shared" si="27"/>
        <v>7.7837321973551442E-3</v>
      </c>
      <c r="AE91" s="112">
        <f t="shared" si="28"/>
        <v>7.7837321973551442E-3</v>
      </c>
      <c r="AF91" s="104">
        <f t="shared" si="29"/>
        <v>1.0518941613496289E-2</v>
      </c>
      <c r="AI91" s="90">
        <v>80</v>
      </c>
      <c r="AJ91" s="98"/>
      <c r="AK91" s="85"/>
      <c r="AL91" s="85">
        <f>SUMPRODUCT(AK71:AK71,AS12:AS12)</f>
        <v>0</v>
      </c>
      <c r="AM91" s="85">
        <f t="shared" si="30"/>
        <v>5.483289888028827E-5</v>
      </c>
      <c r="AN91" s="99">
        <f t="shared" si="30"/>
        <v>6.9741577269815863E-2</v>
      </c>
      <c r="AO91" s="85"/>
      <c r="AP91" s="85"/>
      <c r="AQ91" s="85"/>
      <c r="AR91" s="85"/>
      <c r="AS91" s="85"/>
      <c r="AT91" s="85"/>
      <c r="AU91" s="85"/>
      <c r="AV91" s="91"/>
    </row>
    <row r="92" spans="29:48" x14ac:dyDescent="0.25">
      <c r="AC92" s="79">
        <v>90</v>
      </c>
      <c r="AD92" s="111">
        <f t="shared" si="27"/>
        <v>5.0637329661793063E-3</v>
      </c>
      <c r="AE92" s="112">
        <f t="shared" si="28"/>
        <v>5.0637329661793063E-3</v>
      </c>
      <c r="AF92" s="104">
        <f t="shared" si="29"/>
        <v>6.8431325830654354E-3</v>
      </c>
      <c r="AI92" s="90">
        <v>81</v>
      </c>
      <c r="AJ92" s="98"/>
      <c r="AK92" s="85"/>
      <c r="AL92" s="85"/>
      <c r="AM92" s="85">
        <f>SUMPRODUCT(AL72:AL91,AT12:AT31)</f>
        <v>2.3418641759083855E-5</v>
      </c>
      <c r="AN92" s="99">
        <f t="shared" si="30"/>
        <v>6.3058509924209513E-2</v>
      </c>
      <c r="AO92" s="85"/>
      <c r="AP92" s="85"/>
      <c r="AQ92" s="85"/>
      <c r="AR92" s="85"/>
      <c r="AS92" s="85"/>
      <c r="AT92" s="85"/>
      <c r="AU92" s="85"/>
      <c r="AV92" s="91"/>
    </row>
    <row r="93" spans="29:48" x14ac:dyDescent="0.25">
      <c r="AC93" s="79">
        <v>91</v>
      </c>
      <c r="AD93" s="111">
        <f t="shared" si="27"/>
        <v>3.1628596846796269E-3</v>
      </c>
      <c r="AE93" s="112">
        <f t="shared" si="28"/>
        <v>3.1628596846796269E-3</v>
      </c>
      <c r="AF93" s="104">
        <f t="shared" si="29"/>
        <v>4.2742909842313388E-3</v>
      </c>
      <c r="AI93" s="90">
        <v>82</v>
      </c>
      <c r="AJ93" s="98"/>
      <c r="AK93" s="85"/>
      <c r="AL93" s="85"/>
      <c r="AM93" s="85">
        <f>SUMPRODUCT(AL73:AL91,AT12:AT30)</f>
        <v>9.3121128933778938E-6</v>
      </c>
      <c r="AN93" s="99">
        <f t="shared" si="30"/>
        <v>5.504317044452138E-2</v>
      </c>
      <c r="AO93" s="85"/>
      <c r="AP93" s="85"/>
      <c r="AQ93" s="85"/>
      <c r="AR93" s="85"/>
      <c r="AS93" s="85"/>
      <c r="AT93" s="85"/>
      <c r="AU93" s="85"/>
      <c r="AV93" s="91"/>
    </row>
    <row r="94" spans="29:48" x14ac:dyDescent="0.25">
      <c r="AC94" s="79">
        <v>92</v>
      </c>
      <c r="AD94" s="111">
        <f t="shared" si="27"/>
        <v>1.8937450637101401E-3</v>
      </c>
      <c r="AE94" s="112">
        <f t="shared" si="28"/>
        <v>1.8937450637101401E-3</v>
      </c>
      <c r="AF94" s="104">
        <f t="shared" si="29"/>
        <v>2.5592085198900489E-3</v>
      </c>
      <c r="AI94" s="90">
        <v>83</v>
      </c>
      <c r="AJ94" s="98"/>
      <c r="AK94" s="85"/>
      <c r="AL94" s="85"/>
      <c r="AM94" s="85">
        <f>SUMPRODUCT(AL74:AL91,AT12:AT29)</f>
        <v>3.4169339329715266E-6</v>
      </c>
      <c r="AN94" s="99">
        <f t="shared" si="30"/>
        <v>4.6383238491112304E-2</v>
      </c>
      <c r="AO94" s="85"/>
      <c r="AP94" s="85"/>
      <c r="AQ94" s="85"/>
      <c r="AR94" s="85"/>
      <c r="AS94" s="85"/>
      <c r="AT94" s="85"/>
      <c r="AU94" s="85"/>
      <c r="AV94" s="91"/>
    </row>
    <row r="95" spans="29:48" x14ac:dyDescent="0.25">
      <c r="AC95" s="79">
        <v>93</v>
      </c>
      <c r="AD95" s="111">
        <f t="shared" si="27"/>
        <v>1.0848416385125556E-3</v>
      </c>
      <c r="AE95" s="112">
        <f t="shared" si="28"/>
        <v>1.0848416385125556E-3</v>
      </c>
      <c r="AF95" s="104">
        <f t="shared" si="29"/>
        <v>1.4660558156510994E-3</v>
      </c>
      <c r="AI95" s="90">
        <v>84</v>
      </c>
      <c r="AJ95" s="98"/>
      <c r="AK95" s="85"/>
      <c r="AL95" s="85"/>
      <c r="AM95" s="85">
        <f>SUMPRODUCT(AL75:AL91,AT12:AT28)</f>
        <v>1.1434964424219109E-6</v>
      </c>
      <c r="AN95" s="99">
        <f t="shared" si="30"/>
        <v>3.7727010874051066E-2</v>
      </c>
      <c r="AO95" s="85"/>
      <c r="AP95" s="85"/>
      <c r="AQ95" s="85"/>
      <c r="AR95" s="85"/>
      <c r="AS95" s="85"/>
      <c r="AT95" s="85"/>
      <c r="AU95" s="85"/>
      <c r="AV95" s="91"/>
    </row>
    <row r="96" spans="29:48" x14ac:dyDescent="0.25">
      <c r="AC96" s="79">
        <v>94</v>
      </c>
      <c r="AD96" s="111">
        <f t="shared" si="27"/>
        <v>5.9322952690348484E-4</v>
      </c>
      <c r="AE96" s="112">
        <f t="shared" si="28"/>
        <v>5.9322952690348484E-4</v>
      </c>
      <c r="AF96" s="104">
        <f t="shared" si="29"/>
        <v>8.0169083399607964E-4</v>
      </c>
      <c r="AI96" s="90">
        <v>85</v>
      </c>
      <c r="AJ96" s="98"/>
      <c r="AK96" s="85"/>
      <c r="AL96" s="85"/>
      <c r="AM96" s="85">
        <f>SUMPRODUCT(AL76:AL91,AT12:AT27)</f>
        <v>3.4340332211988592E-7</v>
      </c>
      <c r="AN96" s="99">
        <f t="shared" si="30"/>
        <v>2.96112403418613E-2</v>
      </c>
      <c r="AO96" s="85"/>
      <c r="AP96" s="85"/>
      <c r="AQ96" s="85"/>
      <c r="AR96" s="85"/>
      <c r="AS96" s="85"/>
      <c r="AT96" s="85"/>
      <c r="AU96" s="85"/>
      <c r="AV96" s="91"/>
    </row>
    <row r="97" spans="29:48" x14ac:dyDescent="0.25">
      <c r="AC97" s="79">
        <v>95</v>
      </c>
      <c r="AD97" s="111">
        <f t="shared" si="27"/>
        <v>3.0881985663474773E-4</v>
      </c>
      <c r="AE97" s="112">
        <f t="shared" si="28"/>
        <v>3.0881985663474773E-4</v>
      </c>
      <c r="AF97" s="104">
        <f t="shared" si="29"/>
        <v>4.1733938921138737E-4</v>
      </c>
      <c r="AI97" s="90">
        <v>86</v>
      </c>
      <c r="AJ97" s="98"/>
      <c r="AK97" s="85"/>
      <c r="AL97" s="85"/>
      <c r="AM97" s="85">
        <f>SUMPRODUCT(AL77:AL91,AT12:AT26)</f>
        <v>9.0369295294706815E-8</v>
      </c>
      <c r="AN97" s="99">
        <f t="shared" si="30"/>
        <v>2.2417769726688665E-2</v>
      </c>
      <c r="AO97" s="85"/>
      <c r="AP97" s="85"/>
      <c r="AQ97" s="85"/>
      <c r="AR97" s="85"/>
      <c r="AS97" s="85"/>
      <c r="AT97" s="85"/>
      <c r="AU97" s="85"/>
      <c r="AV97" s="91"/>
    </row>
    <row r="98" spans="29:48" x14ac:dyDescent="0.25">
      <c r="AC98" s="79">
        <v>96</v>
      </c>
      <c r="AD98" s="111">
        <f t="shared" si="27"/>
        <v>1.5254379867798201E-4</v>
      </c>
      <c r="AE98" s="112">
        <f t="shared" si="28"/>
        <v>1.5254379867798201E-4</v>
      </c>
      <c r="AF98" s="104">
        <f t="shared" si="29"/>
        <v>2.0614780559123763E-4</v>
      </c>
      <c r="AI98" s="90">
        <v>87</v>
      </c>
      <c r="AJ98" s="98"/>
      <c r="AK98" s="85"/>
      <c r="AL98" s="85"/>
      <c r="AM98" s="85">
        <f>SUMPRODUCT(AL78:AL91,AT12:AT25)</f>
        <v>2.0082065621045955E-8</v>
      </c>
      <c r="AN98" s="99">
        <f t="shared" ref="AN98:AN111" si="31">SUMPRODUCT(AM78:AM97,AU$12:AU$31)</f>
        <v>1.6361181695437224E-2</v>
      </c>
      <c r="AO98" s="85"/>
      <c r="AP98" s="85"/>
      <c r="AQ98" s="85"/>
      <c r="AR98" s="85"/>
      <c r="AS98" s="85"/>
      <c r="AT98" s="85"/>
      <c r="AU98" s="85"/>
      <c r="AV98" s="91"/>
    </row>
    <row r="99" spans="29:48" x14ac:dyDescent="0.25">
      <c r="AC99" s="79">
        <v>97</v>
      </c>
      <c r="AD99" s="111">
        <f t="shared" si="27"/>
        <v>7.1216121189094896E-5</v>
      </c>
      <c r="AE99" s="112">
        <f t="shared" si="28"/>
        <v>7.1216121189094896E-5</v>
      </c>
      <c r="AF99" s="104">
        <f t="shared" si="29"/>
        <v>9.6241520357330659E-5</v>
      </c>
      <c r="AI99" s="90">
        <v>88</v>
      </c>
      <c r="AJ99" s="98"/>
      <c r="AK99" s="85"/>
      <c r="AL99" s="85"/>
      <c r="AM99" s="85">
        <f>SUMPRODUCT(AL79:AL91,AT12:AT24)</f>
        <v>3.5438939331257569E-9</v>
      </c>
      <c r="AN99" s="99">
        <f t="shared" si="31"/>
        <v>1.1502965687260546E-2</v>
      </c>
      <c r="AO99" s="85"/>
      <c r="AP99" s="85"/>
      <c r="AQ99" s="85"/>
      <c r="AR99" s="85"/>
      <c r="AS99" s="85"/>
      <c r="AT99" s="85"/>
      <c r="AU99" s="85"/>
      <c r="AV99" s="91"/>
    </row>
    <row r="100" spans="29:48" x14ac:dyDescent="0.25">
      <c r="AC100" s="79">
        <v>98</v>
      </c>
      <c r="AD100" s="111">
        <f t="shared" si="27"/>
        <v>3.1272206039384957E-5</v>
      </c>
      <c r="AE100" s="112">
        <f t="shared" si="28"/>
        <v>3.1272206039384957E-5</v>
      </c>
      <c r="AF100" s="104">
        <f t="shared" si="29"/>
        <v>4.2261283034029794E-5</v>
      </c>
      <c r="AI100" s="90">
        <v>89</v>
      </c>
      <c r="AJ100" s="98"/>
      <c r="AK100" s="85"/>
      <c r="AL100" s="85"/>
      <c r="AM100" s="85">
        <f>SUMPRODUCT(AL80:AL91,AT12:AT23)</f>
        <v>4.4298674164071961E-10</v>
      </c>
      <c r="AN100" s="99">
        <f t="shared" si="31"/>
        <v>7.7837321973551442E-3</v>
      </c>
      <c r="AO100" s="85"/>
      <c r="AP100" s="85"/>
      <c r="AQ100" s="85"/>
      <c r="AR100" s="85"/>
      <c r="AS100" s="85"/>
      <c r="AT100" s="85"/>
      <c r="AU100" s="85"/>
      <c r="AV100" s="91"/>
    </row>
    <row r="101" spans="29:48" x14ac:dyDescent="0.25">
      <c r="AC101" s="79">
        <v>99</v>
      </c>
      <c r="AD101" s="111">
        <f t="shared" si="27"/>
        <v>1.2838745109804384E-5</v>
      </c>
      <c r="AE101" s="112">
        <f t="shared" si="28"/>
        <v>1.2838745109804384E-5</v>
      </c>
      <c r="AF101" s="104">
        <f t="shared" si="29"/>
        <v>1.7350289909316553E-5</v>
      </c>
      <c r="AI101" s="90">
        <v>90</v>
      </c>
      <c r="AJ101" s="98"/>
      <c r="AK101" s="85"/>
      <c r="AL101" s="85"/>
      <c r="AM101" s="85">
        <f>SUMPRODUCT(AL81:AL91,AT12:AT22)</f>
        <v>2.9532449442714637E-11</v>
      </c>
      <c r="AN101" s="99">
        <f t="shared" si="31"/>
        <v>5.0637329661793063E-3</v>
      </c>
      <c r="AO101" s="85"/>
      <c r="AP101" s="85"/>
      <c r="AQ101" s="85"/>
      <c r="AR101" s="85"/>
      <c r="AS101" s="85"/>
      <c r="AT101" s="85"/>
      <c r="AU101" s="85"/>
      <c r="AV101" s="91"/>
    </row>
    <row r="102" spans="29:48" x14ac:dyDescent="0.25">
      <c r="AC102" s="79">
        <v>100</v>
      </c>
      <c r="AD102" s="111">
        <f t="shared" si="27"/>
        <v>4.890728673073119E-6</v>
      </c>
      <c r="AE102" s="112">
        <f t="shared" si="28"/>
        <v>4.890728673073119E-6</v>
      </c>
      <c r="AF102" s="104">
        <f t="shared" si="29"/>
        <v>6.6093344497372426E-6</v>
      </c>
      <c r="AI102" s="90">
        <v>91</v>
      </c>
      <c r="AJ102" s="98"/>
      <c r="AK102" s="85"/>
      <c r="AL102" s="85"/>
      <c r="AM102" s="85">
        <f>SUMPRODUCT(AL82:AL91,AT12:AT21)</f>
        <v>0</v>
      </c>
      <c r="AN102" s="99">
        <f t="shared" si="31"/>
        <v>3.1628596846796269E-3</v>
      </c>
      <c r="AO102" s="85"/>
      <c r="AP102" s="85"/>
      <c r="AQ102" s="85"/>
      <c r="AR102" s="85"/>
      <c r="AS102" s="85"/>
      <c r="AT102" s="85"/>
      <c r="AU102" s="85"/>
      <c r="AV102" s="91"/>
    </row>
    <row r="103" spans="29:48" x14ac:dyDescent="0.25">
      <c r="AC103" s="79">
        <v>101</v>
      </c>
      <c r="AD103" s="111">
        <f t="shared" si="27"/>
        <v>1.7118558150593147E-6</v>
      </c>
      <c r="AE103" s="112">
        <f t="shared" si="28"/>
        <v>1.7118558150593147E-6</v>
      </c>
      <c r="AF103" s="104">
        <f t="shared" si="29"/>
        <v>2.313403250879013E-6</v>
      </c>
      <c r="AI103" s="90">
        <v>92</v>
      </c>
      <c r="AJ103" s="98"/>
      <c r="AK103" s="85"/>
      <c r="AL103" s="85"/>
      <c r="AM103" s="85">
        <f>SUMPRODUCT(AL83:AL91,AT12:AT20)</f>
        <v>0</v>
      </c>
      <c r="AN103" s="99">
        <f t="shared" si="31"/>
        <v>1.8937450637101401E-3</v>
      </c>
      <c r="AO103" s="85"/>
      <c r="AP103" s="85"/>
      <c r="AQ103" s="85"/>
      <c r="AR103" s="85"/>
      <c r="AS103" s="85"/>
      <c r="AT103" s="85"/>
      <c r="AU103" s="85"/>
      <c r="AV103" s="91"/>
    </row>
    <row r="104" spans="29:48" x14ac:dyDescent="0.25">
      <c r="AC104" s="79">
        <v>102</v>
      </c>
      <c r="AD104" s="111">
        <f t="shared" ref="AD104:AD122" si="32">AN113</f>
        <v>5.4342660219539218E-7</v>
      </c>
      <c r="AE104" s="112">
        <f t="shared" ref="AE104:AE122" si="33">IF($AE$4&gt;AC104,0,AD104)</f>
        <v>5.4342660219539218E-7</v>
      </c>
      <c r="AF104" s="104">
        <f t="shared" ref="AF104:AF122" si="34">AE104/$AE$123</f>
        <v>7.3438712365468499E-7</v>
      </c>
      <c r="AI104" s="90">
        <v>93</v>
      </c>
      <c r="AJ104" s="98"/>
      <c r="AK104" s="85"/>
      <c r="AL104" s="85"/>
      <c r="AM104" s="85">
        <f>SUMPRODUCT(AL84:AL91,AT12:AT19)</f>
        <v>0</v>
      </c>
      <c r="AN104" s="99">
        <f t="shared" si="31"/>
        <v>1.0848416385125556E-3</v>
      </c>
      <c r="AO104" s="85"/>
      <c r="AP104" s="85"/>
      <c r="AQ104" s="85"/>
      <c r="AR104" s="85"/>
      <c r="AS104" s="85"/>
      <c r="AT104" s="85"/>
      <c r="AU104" s="85"/>
      <c r="AV104" s="91"/>
    </row>
    <row r="105" spans="29:48" x14ac:dyDescent="0.25">
      <c r="AC105" s="79">
        <v>103</v>
      </c>
      <c r="AD105" s="111">
        <f t="shared" si="32"/>
        <v>1.5362780200100159E-7</v>
      </c>
      <c r="AE105" s="112">
        <f t="shared" si="33"/>
        <v>1.5362780200100159E-7</v>
      </c>
      <c r="AF105" s="104">
        <f t="shared" si="34"/>
        <v>2.0761272850669375E-7</v>
      </c>
      <c r="AI105" s="90">
        <v>94</v>
      </c>
      <c r="AJ105" s="98"/>
      <c r="AK105" s="85"/>
      <c r="AL105" s="85"/>
      <c r="AM105" s="85">
        <f>SUMPRODUCT(AL85:AL91,AT12:AT18)</f>
        <v>0</v>
      </c>
      <c r="AN105" s="99">
        <f t="shared" si="31"/>
        <v>5.9322952690348484E-4</v>
      </c>
      <c r="AO105" s="85"/>
      <c r="AP105" s="85"/>
      <c r="AQ105" s="85"/>
      <c r="AR105" s="85"/>
      <c r="AS105" s="85"/>
      <c r="AT105" s="85"/>
      <c r="AU105" s="85"/>
      <c r="AV105" s="91"/>
    </row>
    <row r="106" spans="29:48" x14ac:dyDescent="0.25">
      <c r="AC106" s="79">
        <v>104</v>
      </c>
      <c r="AD106" s="111">
        <f t="shared" si="32"/>
        <v>3.7653873039461171E-8</v>
      </c>
      <c r="AE106" s="112">
        <f t="shared" si="33"/>
        <v>3.7653873039461171E-8</v>
      </c>
      <c r="AF106" s="104">
        <f t="shared" si="34"/>
        <v>5.0885472673209247E-8</v>
      </c>
      <c r="AI106" s="90">
        <v>95</v>
      </c>
      <c r="AJ106" s="98"/>
      <c r="AK106" s="85"/>
      <c r="AL106" s="85"/>
      <c r="AM106" s="85">
        <f>SUMPRODUCT(AL86:AL91,AT12:AT17)</f>
        <v>0</v>
      </c>
      <c r="AN106" s="99">
        <f t="shared" si="31"/>
        <v>3.0881985663474773E-4</v>
      </c>
      <c r="AO106" s="85"/>
      <c r="AP106" s="85"/>
      <c r="AQ106" s="85"/>
      <c r="AR106" s="85"/>
      <c r="AS106" s="85"/>
      <c r="AT106" s="85"/>
      <c r="AU106" s="85"/>
      <c r="AV106" s="91"/>
    </row>
    <row r="107" spans="29:48" x14ac:dyDescent="0.25">
      <c r="AC107" s="79">
        <v>105</v>
      </c>
      <c r="AD107" s="111">
        <f t="shared" si="32"/>
        <v>7.6784368551058059E-9</v>
      </c>
      <c r="AE107" s="112">
        <f t="shared" si="33"/>
        <v>7.6784368551058059E-9</v>
      </c>
      <c r="AF107" s="104">
        <f t="shared" si="34"/>
        <v>1.0376645407870118E-8</v>
      </c>
      <c r="AI107" s="90">
        <v>96</v>
      </c>
      <c r="AJ107" s="98"/>
      <c r="AK107" s="85"/>
      <c r="AL107" s="85"/>
      <c r="AM107" s="85">
        <f>SUMPRODUCT(AL87:AL91,AT12:AT16)</f>
        <v>0</v>
      </c>
      <c r="AN107" s="99">
        <f t="shared" si="31"/>
        <v>1.5254379867798201E-4</v>
      </c>
      <c r="AO107" s="85"/>
      <c r="AP107" s="85"/>
      <c r="AQ107" s="85"/>
      <c r="AR107" s="85"/>
      <c r="AS107" s="85"/>
      <c r="AT107" s="85"/>
      <c r="AU107" s="85"/>
      <c r="AV107" s="91"/>
    </row>
    <row r="108" spans="29:48" x14ac:dyDescent="0.25">
      <c r="AC108" s="79">
        <v>106</v>
      </c>
      <c r="AD108" s="111">
        <f t="shared" si="32"/>
        <v>1.2182135395119789E-9</v>
      </c>
      <c r="AE108" s="112">
        <f t="shared" si="33"/>
        <v>1.2182135395119789E-9</v>
      </c>
      <c r="AF108" s="104">
        <f t="shared" si="34"/>
        <v>1.6462947041332399E-9</v>
      </c>
      <c r="AI108" s="90">
        <v>97</v>
      </c>
      <c r="AJ108" s="98"/>
      <c r="AK108" s="85"/>
      <c r="AL108" s="85"/>
      <c r="AM108" s="85">
        <f>SUMPRODUCT(AL88:AL91,AT12:AT15)</f>
        <v>0</v>
      </c>
      <c r="AN108" s="99">
        <f t="shared" si="31"/>
        <v>7.1216121189094896E-5</v>
      </c>
      <c r="AO108" s="85"/>
      <c r="AP108" s="85"/>
      <c r="AQ108" s="85"/>
      <c r="AR108" s="85"/>
      <c r="AS108" s="85"/>
      <c r="AT108" s="85"/>
      <c r="AU108" s="85"/>
      <c r="AV108" s="91"/>
    </row>
    <row r="109" spans="29:48" x14ac:dyDescent="0.25">
      <c r="AC109" s="79">
        <v>107</v>
      </c>
      <c r="AD109" s="111">
        <f t="shared" si="32"/>
        <v>1.3289602249221588E-10</v>
      </c>
      <c r="AE109" s="112">
        <f t="shared" si="33"/>
        <v>1.3289602249221588E-10</v>
      </c>
      <c r="AF109" s="104">
        <f t="shared" si="34"/>
        <v>1.7959578590544438E-10</v>
      </c>
      <c r="AI109" s="90">
        <v>98</v>
      </c>
      <c r="AJ109" s="98"/>
      <c r="AK109" s="85"/>
      <c r="AL109" s="85"/>
      <c r="AM109" s="85">
        <f>SUMPRODUCT(AL89:AL91,AT12:AT14)</f>
        <v>0</v>
      </c>
      <c r="AN109" s="99">
        <f t="shared" si="31"/>
        <v>3.1272206039384957E-5</v>
      </c>
      <c r="AO109" s="85"/>
      <c r="AP109" s="85"/>
      <c r="AQ109" s="85"/>
      <c r="AR109" s="85"/>
      <c r="AS109" s="85"/>
      <c r="AT109" s="85"/>
      <c r="AU109" s="85"/>
      <c r="AV109" s="91"/>
    </row>
    <row r="110" spans="29:48" x14ac:dyDescent="0.25">
      <c r="AC110" s="79">
        <v>108</v>
      </c>
      <c r="AD110" s="111">
        <f t="shared" si="32"/>
        <v>7.3831123606786591E-12</v>
      </c>
      <c r="AE110" s="112">
        <f t="shared" si="33"/>
        <v>7.3831123606786591E-12</v>
      </c>
      <c r="AF110" s="104">
        <f t="shared" si="34"/>
        <v>9.977543661413575E-12</v>
      </c>
      <c r="AI110" s="90">
        <v>99</v>
      </c>
      <c r="AJ110" s="98"/>
      <c r="AK110" s="85"/>
      <c r="AL110" s="85"/>
      <c r="AM110" s="85">
        <f>SUMPRODUCT(AL90:AL91,AT12:AT13)</f>
        <v>0</v>
      </c>
      <c r="AN110" s="99">
        <f t="shared" si="31"/>
        <v>1.2838745109804384E-5</v>
      </c>
      <c r="AO110" s="85"/>
      <c r="AP110" s="85"/>
      <c r="AQ110" s="85"/>
      <c r="AR110" s="85"/>
      <c r="AS110" s="85"/>
      <c r="AT110" s="85"/>
      <c r="AU110" s="85"/>
      <c r="AV110" s="91"/>
    </row>
    <row r="111" spans="29:48" x14ac:dyDescent="0.25">
      <c r="AC111" s="79">
        <v>109</v>
      </c>
      <c r="AD111" s="111">
        <f t="shared" si="32"/>
        <v>0</v>
      </c>
      <c r="AE111" s="112">
        <f t="shared" si="33"/>
        <v>0</v>
      </c>
      <c r="AF111" s="104">
        <f t="shared" si="34"/>
        <v>0</v>
      </c>
      <c r="AI111" s="90">
        <v>100</v>
      </c>
      <c r="AJ111" s="98"/>
      <c r="AK111" s="85"/>
      <c r="AL111" s="85"/>
      <c r="AM111" s="85">
        <f>SUMPRODUCT(AL91:AL91,AT12:AT12)</f>
        <v>0</v>
      </c>
      <c r="AN111" s="99">
        <f t="shared" si="31"/>
        <v>4.890728673073119E-6</v>
      </c>
      <c r="AO111" s="85"/>
      <c r="AP111" s="85"/>
      <c r="AQ111" s="85"/>
      <c r="AR111" s="85"/>
      <c r="AS111" s="85"/>
      <c r="AT111" s="85"/>
      <c r="AU111" s="85"/>
      <c r="AV111" s="91"/>
    </row>
    <row r="112" spans="29:48" x14ac:dyDescent="0.25">
      <c r="AC112" s="79">
        <v>110</v>
      </c>
      <c r="AD112" s="111">
        <f t="shared" si="32"/>
        <v>0</v>
      </c>
      <c r="AE112" s="112">
        <f t="shared" si="33"/>
        <v>0</v>
      </c>
      <c r="AF112" s="104">
        <f t="shared" si="34"/>
        <v>0</v>
      </c>
      <c r="AI112" s="90">
        <v>101</v>
      </c>
      <c r="AJ112" s="98"/>
      <c r="AK112" s="85"/>
      <c r="AL112" s="85"/>
      <c r="AM112" s="85"/>
      <c r="AN112" s="99">
        <f>SUMPRODUCT(AM92:AM111,AU12:AU31)</f>
        <v>1.7118558150593147E-6</v>
      </c>
      <c r="AO112" s="85"/>
      <c r="AP112" s="85"/>
      <c r="AQ112" s="85"/>
      <c r="AR112" s="85"/>
      <c r="AS112" s="85"/>
      <c r="AT112" s="85"/>
      <c r="AU112" s="85"/>
      <c r="AV112" s="91"/>
    </row>
    <row r="113" spans="29:48" x14ac:dyDescent="0.25">
      <c r="AC113" s="79">
        <v>111</v>
      </c>
      <c r="AD113" s="111">
        <f t="shared" si="32"/>
        <v>0</v>
      </c>
      <c r="AE113" s="112">
        <f t="shared" si="33"/>
        <v>0</v>
      </c>
      <c r="AF113" s="104">
        <f t="shared" si="34"/>
        <v>0</v>
      </c>
      <c r="AI113" s="90">
        <v>102</v>
      </c>
      <c r="AJ113" s="98"/>
      <c r="AK113" s="85"/>
      <c r="AL113" s="85"/>
      <c r="AM113" s="85"/>
      <c r="AN113" s="99">
        <f>SUMPRODUCT(AM93:AM111,AU12:AU30)</f>
        <v>5.4342660219539218E-7</v>
      </c>
      <c r="AO113" s="85"/>
      <c r="AP113" s="85"/>
      <c r="AQ113" s="85"/>
      <c r="AR113" s="85"/>
      <c r="AS113" s="85"/>
      <c r="AT113" s="85"/>
      <c r="AU113" s="85"/>
      <c r="AV113" s="91"/>
    </row>
    <row r="114" spans="29:48" x14ac:dyDescent="0.25">
      <c r="AC114" s="79">
        <v>112</v>
      </c>
      <c r="AD114" s="111">
        <f t="shared" si="32"/>
        <v>0</v>
      </c>
      <c r="AE114" s="112">
        <f t="shared" si="33"/>
        <v>0</v>
      </c>
      <c r="AF114" s="104">
        <f t="shared" si="34"/>
        <v>0</v>
      </c>
      <c r="AI114" s="90">
        <v>103</v>
      </c>
      <c r="AJ114" s="98"/>
      <c r="AK114" s="85"/>
      <c r="AL114" s="85"/>
      <c r="AM114" s="85"/>
      <c r="AN114" s="99">
        <f>SUMPRODUCT(AM94:AM111,AU12:AU29)</f>
        <v>1.5362780200100159E-7</v>
      </c>
      <c r="AO114" s="85"/>
      <c r="AP114" s="85"/>
      <c r="AQ114" s="85"/>
      <c r="AR114" s="85"/>
      <c r="AS114" s="85"/>
      <c r="AT114" s="85"/>
      <c r="AU114" s="85"/>
      <c r="AV114" s="91"/>
    </row>
    <row r="115" spans="29:48" x14ac:dyDescent="0.25">
      <c r="AC115" s="79">
        <v>113</v>
      </c>
      <c r="AD115" s="111">
        <f t="shared" si="32"/>
        <v>0</v>
      </c>
      <c r="AE115" s="112">
        <f t="shared" si="33"/>
        <v>0</v>
      </c>
      <c r="AF115" s="104">
        <f t="shared" si="34"/>
        <v>0</v>
      </c>
      <c r="AI115" s="90">
        <v>104</v>
      </c>
      <c r="AJ115" s="98"/>
      <c r="AK115" s="85"/>
      <c r="AL115" s="85"/>
      <c r="AM115" s="85"/>
      <c r="AN115" s="99">
        <f>SUMPRODUCT(AM95:AM111,AU12:AU28)</f>
        <v>3.7653873039461171E-8</v>
      </c>
      <c r="AO115" s="85"/>
      <c r="AP115" s="85"/>
      <c r="AQ115" s="85"/>
      <c r="AR115" s="85"/>
      <c r="AS115" s="85"/>
      <c r="AT115" s="85"/>
      <c r="AU115" s="85"/>
      <c r="AV115" s="91"/>
    </row>
    <row r="116" spans="29:48" x14ac:dyDescent="0.25">
      <c r="AC116" s="79">
        <v>114</v>
      </c>
      <c r="AD116" s="111">
        <f t="shared" si="32"/>
        <v>0</v>
      </c>
      <c r="AE116" s="112">
        <f t="shared" si="33"/>
        <v>0</v>
      </c>
      <c r="AF116" s="104">
        <f t="shared" si="34"/>
        <v>0</v>
      </c>
      <c r="AI116" s="90">
        <v>105</v>
      </c>
      <c r="AJ116" s="98"/>
      <c r="AK116" s="85"/>
      <c r="AL116" s="85"/>
      <c r="AM116" s="85"/>
      <c r="AN116" s="99">
        <f>SUMPRODUCT(AM96:AM111,AU12:AU27)</f>
        <v>7.6784368551058059E-9</v>
      </c>
      <c r="AO116" s="85"/>
      <c r="AP116" s="85"/>
      <c r="AQ116" s="85"/>
      <c r="AR116" s="85"/>
      <c r="AS116" s="85"/>
      <c r="AT116" s="85"/>
      <c r="AU116" s="85"/>
      <c r="AV116" s="91"/>
    </row>
    <row r="117" spans="29:48" x14ac:dyDescent="0.25">
      <c r="AC117" s="79">
        <v>115</v>
      </c>
      <c r="AD117" s="111">
        <f t="shared" si="32"/>
        <v>0</v>
      </c>
      <c r="AE117" s="112">
        <f t="shared" si="33"/>
        <v>0</v>
      </c>
      <c r="AF117" s="104">
        <f t="shared" si="34"/>
        <v>0</v>
      </c>
      <c r="AI117" s="90">
        <v>106</v>
      </c>
      <c r="AJ117" s="98"/>
      <c r="AK117" s="85"/>
      <c r="AL117" s="85"/>
      <c r="AM117" s="85"/>
      <c r="AN117" s="99">
        <f>SUMPRODUCT(AM97:AM111,AU12:AU26)</f>
        <v>1.2182135395119789E-9</v>
      </c>
      <c r="AO117" s="85"/>
      <c r="AP117" s="85"/>
      <c r="AQ117" s="85"/>
      <c r="AR117" s="85"/>
      <c r="AS117" s="85"/>
      <c r="AT117" s="85"/>
      <c r="AU117" s="85"/>
      <c r="AV117" s="91"/>
    </row>
    <row r="118" spans="29:48" x14ac:dyDescent="0.25">
      <c r="AC118" s="79">
        <v>116</v>
      </c>
      <c r="AD118" s="111">
        <f t="shared" si="32"/>
        <v>0</v>
      </c>
      <c r="AE118" s="112">
        <f t="shared" si="33"/>
        <v>0</v>
      </c>
      <c r="AF118" s="104">
        <f t="shared" si="34"/>
        <v>0</v>
      </c>
      <c r="AI118" s="90">
        <v>107</v>
      </c>
      <c r="AJ118" s="98"/>
      <c r="AK118" s="85"/>
      <c r="AL118" s="85"/>
      <c r="AM118" s="85"/>
      <c r="AN118" s="99">
        <f>SUMPRODUCT(AM98:AM111,AU12:AU25)</f>
        <v>1.3289602249221588E-10</v>
      </c>
      <c r="AO118" s="85"/>
      <c r="AP118" s="85"/>
      <c r="AQ118" s="85"/>
      <c r="AR118" s="85"/>
      <c r="AS118" s="85"/>
      <c r="AT118" s="85"/>
      <c r="AU118" s="85"/>
      <c r="AV118" s="91"/>
    </row>
    <row r="119" spans="29:48" x14ac:dyDescent="0.25">
      <c r="AC119" s="79">
        <v>117</v>
      </c>
      <c r="AD119" s="111">
        <f t="shared" si="32"/>
        <v>0</v>
      </c>
      <c r="AE119" s="112">
        <f t="shared" si="33"/>
        <v>0</v>
      </c>
      <c r="AF119" s="104">
        <f t="shared" si="34"/>
        <v>0</v>
      </c>
      <c r="AI119" s="90">
        <v>108</v>
      </c>
      <c r="AJ119" s="98"/>
      <c r="AK119" s="85"/>
      <c r="AL119" s="85"/>
      <c r="AM119" s="85"/>
      <c r="AN119" s="99">
        <f>SUMPRODUCT(AM99:AM111,AU12:AU24)</f>
        <v>7.3831123606786591E-12</v>
      </c>
      <c r="AO119" s="85"/>
      <c r="AP119" s="85"/>
      <c r="AQ119" s="85"/>
      <c r="AR119" s="85"/>
      <c r="AS119" s="85"/>
      <c r="AT119" s="85"/>
      <c r="AU119" s="85"/>
      <c r="AV119" s="91"/>
    </row>
    <row r="120" spans="29:48" x14ac:dyDescent="0.25">
      <c r="AC120" s="79">
        <v>118</v>
      </c>
      <c r="AD120" s="111">
        <f t="shared" si="32"/>
        <v>0</v>
      </c>
      <c r="AE120" s="112">
        <f t="shared" si="33"/>
        <v>0</v>
      </c>
      <c r="AF120" s="104">
        <f t="shared" si="34"/>
        <v>0</v>
      </c>
      <c r="AI120" s="90">
        <v>109</v>
      </c>
      <c r="AJ120" s="98"/>
      <c r="AK120" s="85"/>
      <c r="AL120" s="85"/>
      <c r="AM120" s="85"/>
      <c r="AN120" s="99">
        <f>SUMPRODUCT(AM100:AM111,AU12:AU23)</f>
        <v>0</v>
      </c>
      <c r="AO120" s="85"/>
      <c r="AP120" s="85"/>
      <c r="AQ120" s="85"/>
      <c r="AR120" s="85"/>
      <c r="AS120" s="85"/>
      <c r="AT120" s="85"/>
      <c r="AU120" s="85"/>
      <c r="AV120" s="91"/>
    </row>
    <row r="121" spans="29:48" x14ac:dyDescent="0.25">
      <c r="AC121" s="79">
        <v>119</v>
      </c>
      <c r="AD121" s="111">
        <f t="shared" si="32"/>
        <v>0</v>
      </c>
      <c r="AE121" s="112">
        <f t="shared" si="33"/>
        <v>0</v>
      </c>
      <c r="AF121" s="104">
        <f t="shared" si="34"/>
        <v>0</v>
      </c>
      <c r="AI121" s="90">
        <v>110</v>
      </c>
      <c r="AJ121" s="98"/>
      <c r="AK121" s="85"/>
      <c r="AL121" s="85"/>
      <c r="AM121" s="85"/>
      <c r="AN121" s="99">
        <f>SUMPRODUCT(AM101:AM111,AU12:AU22)</f>
        <v>0</v>
      </c>
      <c r="AO121" s="85"/>
      <c r="AP121" s="85"/>
      <c r="AQ121" s="85"/>
      <c r="AR121" s="85"/>
      <c r="AS121" s="85"/>
      <c r="AT121" s="85"/>
      <c r="AU121" s="85"/>
      <c r="AV121" s="91"/>
    </row>
    <row r="122" spans="29:48" x14ac:dyDescent="0.25">
      <c r="AC122" s="79">
        <v>120</v>
      </c>
      <c r="AD122" s="111">
        <f t="shared" si="32"/>
        <v>0</v>
      </c>
      <c r="AE122" s="112">
        <f t="shared" si="33"/>
        <v>0</v>
      </c>
      <c r="AF122" s="104">
        <f t="shared" si="34"/>
        <v>0</v>
      </c>
      <c r="AI122" s="90">
        <v>111</v>
      </c>
      <c r="AJ122" s="98"/>
      <c r="AK122" s="85"/>
      <c r="AL122" s="85"/>
      <c r="AM122" s="85"/>
      <c r="AN122" s="99">
        <f>SUMPRODUCT(AM102:AM111,AU12:AU21)</f>
        <v>0</v>
      </c>
      <c r="AO122" s="85"/>
      <c r="AP122" s="85"/>
      <c r="AQ122" s="85"/>
      <c r="AR122" s="85"/>
      <c r="AS122" s="85"/>
      <c r="AT122" s="85"/>
      <c r="AU122" s="85"/>
      <c r="AV122" s="91"/>
    </row>
    <row r="123" spans="29:48" ht="15.75" thickBot="1" x14ac:dyDescent="0.3">
      <c r="AC123" s="5" t="s">
        <v>3</v>
      </c>
      <c r="AD123" s="113">
        <f>SUM(AD8:AD122)</f>
        <v>0.99999999999999967</v>
      </c>
      <c r="AE123" s="114">
        <f>SUM(AE8:AE122)</f>
        <v>0.73997294436621408</v>
      </c>
      <c r="AF123" s="105">
        <f>SUM(AF8:AF122)</f>
        <v>1</v>
      </c>
      <c r="AI123" s="90">
        <v>112</v>
      </c>
      <c r="AJ123" s="98"/>
      <c r="AK123" s="85"/>
      <c r="AL123" s="85"/>
      <c r="AM123" s="85"/>
      <c r="AN123" s="99">
        <f>SUMPRODUCT(AM103:AM111,AU12:AU20)</f>
        <v>0</v>
      </c>
      <c r="AO123" s="85"/>
      <c r="AP123" s="85"/>
      <c r="AQ123" s="85"/>
      <c r="AR123" s="85"/>
      <c r="AS123" s="85"/>
      <c r="AT123" s="85"/>
      <c r="AU123" s="85"/>
      <c r="AV123" s="91"/>
    </row>
    <row r="124" spans="29:48" x14ac:dyDescent="0.25">
      <c r="AI124" s="90">
        <v>113</v>
      </c>
      <c r="AJ124" s="98"/>
      <c r="AK124" s="85"/>
      <c r="AL124" s="85"/>
      <c r="AM124" s="85"/>
      <c r="AN124" s="99">
        <f>SUMPRODUCT(AM104:AM111,AU12:AU19)</f>
        <v>0</v>
      </c>
      <c r="AO124" s="85"/>
      <c r="AP124" s="85"/>
      <c r="AQ124" s="85"/>
      <c r="AR124" s="85"/>
      <c r="AS124" s="85"/>
      <c r="AT124" s="85"/>
      <c r="AU124" s="85"/>
      <c r="AV124" s="91"/>
    </row>
    <row r="125" spans="29:48" x14ac:dyDescent="0.25">
      <c r="AI125" s="90">
        <v>114</v>
      </c>
      <c r="AJ125" s="98"/>
      <c r="AK125" s="85"/>
      <c r="AL125" s="85"/>
      <c r="AM125" s="85"/>
      <c r="AN125" s="99">
        <f>SUMPRODUCT(AM105:AM111,AU12:AU18)</f>
        <v>0</v>
      </c>
      <c r="AO125" s="85"/>
      <c r="AP125" s="85"/>
      <c r="AQ125" s="85"/>
      <c r="AR125" s="85"/>
      <c r="AS125" s="85"/>
      <c r="AT125" s="85"/>
      <c r="AU125" s="85"/>
      <c r="AV125" s="91"/>
    </row>
    <row r="126" spans="29:48" x14ac:dyDescent="0.25">
      <c r="AI126" s="90">
        <v>115</v>
      </c>
      <c r="AJ126" s="98"/>
      <c r="AK126" s="85"/>
      <c r="AL126" s="85"/>
      <c r="AM126" s="85"/>
      <c r="AN126" s="99">
        <f>SUMPRODUCT(AM106:AM111,AU12:AU17)</f>
        <v>0</v>
      </c>
      <c r="AO126" s="85"/>
      <c r="AP126" s="85"/>
      <c r="AQ126" s="85"/>
      <c r="AR126" s="85"/>
      <c r="AS126" s="85"/>
      <c r="AT126" s="85"/>
      <c r="AU126" s="85"/>
      <c r="AV126" s="91"/>
    </row>
    <row r="127" spans="29:48" x14ac:dyDescent="0.25">
      <c r="AI127" s="90">
        <v>116</v>
      </c>
      <c r="AJ127" s="98"/>
      <c r="AK127" s="85"/>
      <c r="AL127" s="85"/>
      <c r="AM127" s="85"/>
      <c r="AN127" s="99">
        <f>SUMPRODUCT(AM107:AM111,AU12:AU16)</f>
        <v>0</v>
      </c>
      <c r="AO127" s="85"/>
      <c r="AP127" s="85"/>
      <c r="AQ127" s="85"/>
      <c r="AR127" s="85"/>
      <c r="AS127" s="85"/>
      <c r="AT127" s="85"/>
      <c r="AU127" s="85"/>
      <c r="AV127" s="91"/>
    </row>
    <row r="128" spans="29:48" x14ac:dyDescent="0.25">
      <c r="AI128" s="90">
        <v>117</v>
      </c>
      <c r="AJ128" s="98"/>
      <c r="AK128" s="85"/>
      <c r="AL128" s="85"/>
      <c r="AM128" s="85"/>
      <c r="AN128" s="99">
        <f>SUMPRODUCT(AM108:AM111,AU12:AU15)</f>
        <v>0</v>
      </c>
      <c r="AO128" s="85"/>
      <c r="AP128" s="85"/>
      <c r="AQ128" s="85"/>
      <c r="AR128" s="85"/>
      <c r="AS128" s="85"/>
      <c r="AT128" s="85"/>
      <c r="AU128" s="85"/>
      <c r="AV128" s="91"/>
    </row>
    <row r="129" spans="35:48" x14ac:dyDescent="0.25">
      <c r="AI129" s="90">
        <v>118</v>
      </c>
      <c r="AJ129" s="98"/>
      <c r="AK129" s="85"/>
      <c r="AL129" s="85"/>
      <c r="AM129" s="85"/>
      <c r="AN129" s="99">
        <f>SUMPRODUCT(AM109:AM111,AU12:AU14)</f>
        <v>0</v>
      </c>
      <c r="AO129" s="85"/>
      <c r="AP129" s="85"/>
      <c r="AQ129" s="85"/>
      <c r="AR129" s="85"/>
      <c r="AS129" s="85"/>
      <c r="AT129" s="85"/>
      <c r="AU129" s="85"/>
      <c r="AV129" s="91"/>
    </row>
    <row r="130" spans="35:48" x14ac:dyDescent="0.25">
      <c r="AI130" s="90">
        <v>119</v>
      </c>
      <c r="AJ130" s="98"/>
      <c r="AK130" s="85"/>
      <c r="AL130" s="85"/>
      <c r="AM130" s="85"/>
      <c r="AN130" s="99">
        <f>SUMPRODUCT(AM110:AM111,AU12:AU13)</f>
        <v>0</v>
      </c>
      <c r="AO130" s="85"/>
      <c r="AP130" s="85"/>
      <c r="AQ130" s="85"/>
      <c r="AR130" s="85"/>
      <c r="AS130" s="85"/>
      <c r="AT130" s="85"/>
      <c r="AU130" s="85"/>
      <c r="AV130" s="91"/>
    </row>
    <row r="131" spans="35:48" x14ac:dyDescent="0.25">
      <c r="AI131" s="90">
        <v>120</v>
      </c>
      <c r="AJ131" s="100"/>
      <c r="AK131" s="101"/>
      <c r="AL131" s="101"/>
      <c r="AM131" s="101"/>
      <c r="AN131" s="102">
        <f>SUMPRODUCT(AM111:AM111,AU12:AU12)</f>
        <v>0</v>
      </c>
      <c r="AO131" s="85"/>
      <c r="AP131" s="85"/>
      <c r="AQ131" s="85"/>
      <c r="AR131" s="85"/>
      <c r="AS131" s="85"/>
      <c r="AT131" s="85"/>
      <c r="AU131" s="85"/>
      <c r="AV131" s="91"/>
    </row>
    <row r="132" spans="35:48" ht="15.75" thickBot="1" x14ac:dyDescent="0.3">
      <c r="AI132" s="92" t="s">
        <v>23</v>
      </c>
      <c r="AJ132" s="93">
        <f>SUM(AJ12:AJ131)</f>
        <v>1</v>
      </c>
      <c r="AK132" s="93">
        <f t="shared" ref="AK132:AN132" si="35">SUM(AK12:AK131)</f>
        <v>0.99999999999999989</v>
      </c>
      <c r="AL132" s="93">
        <f t="shared" si="35"/>
        <v>0.99999999999999978</v>
      </c>
      <c r="AM132" s="93">
        <f t="shared" si="35"/>
        <v>1</v>
      </c>
      <c r="AN132" s="93">
        <f t="shared" si="35"/>
        <v>0.99999999999999967</v>
      </c>
      <c r="AO132" s="93"/>
      <c r="AP132" s="93"/>
      <c r="AQ132" s="93"/>
      <c r="AR132" s="93"/>
      <c r="AS132" s="93"/>
      <c r="AT132" s="93"/>
      <c r="AU132" s="93"/>
      <c r="AV132" s="94"/>
    </row>
  </sheetData>
  <mergeCells count="4">
    <mergeCell ref="B42:C44"/>
    <mergeCell ref="B45:C46"/>
    <mergeCell ref="B49:C51"/>
    <mergeCell ref="B52:C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BG Rolls</vt:lpstr>
      <vt:lpstr>Fighter</vt:lpstr>
      <vt:lpstr>Sorcerer</vt:lpstr>
      <vt:lpstr>Monk</vt:lpstr>
      <vt:lpstr>Invoker</vt:lpstr>
      <vt:lpstr>Druid</vt:lpstr>
      <vt:lpstr>Blackguard</vt:lpstr>
      <vt:lpstr>Bard</vt:lpstr>
      <vt:lpstr>Paladin</vt:lpstr>
      <vt:lpstr>Ranger</vt:lpstr>
      <vt:lpstr>Elf Ranger</vt:lpstr>
      <vt:lpstr>Select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2013-07-27T21:18:19Z</dcterms:modified>
</cp:coreProperties>
</file>