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\Desktop\"/>
    </mc:Choice>
  </mc:AlternateContent>
  <xr:revisionPtr revIDLastSave="0" documentId="13_ncr:1_{18398ACD-8B85-4558-BF24-EA2B1C3EFDA8}" xr6:coauthVersionLast="33" xr6:coauthVersionMax="33" xr10:uidLastSave="{00000000-0000-0000-0000-000000000000}"/>
  <bookViews>
    <workbookView xWindow="0" yWindow="0" windowWidth="28800" windowHeight="11625" xr2:uid="{C598D52B-5B05-41FC-8ECA-FB36B93C15E6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F18" i="1"/>
  <c r="I18" i="1"/>
  <c r="I10" i="1"/>
  <c r="F10" i="1"/>
  <c r="I16" i="1" l="1"/>
  <c r="I15" i="1"/>
  <c r="I14" i="1"/>
  <c r="F16" i="1"/>
  <c r="F15" i="1"/>
  <c r="F14" i="1"/>
  <c r="C15" i="1"/>
  <c r="C16" i="1"/>
  <c r="C14" i="1"/>
  <c r="I8" i="1"/>
  <c r="I7" i="1"/>
  <c r="I6" i="1"/>
  <c r="F7" i="1"/>
  <c r="F8" i="1"/>
  <c r="F6" i="1"/>
  <c r="D8" i="1"/>
  <c r="D7" i="1"/>
  <c r="D6" i="1"/>
  <c r="C10" i="1" l="1"/>
</calcChain>
</file>

<file path=xl/sharedStrings.xml><?xml version="1.0" encoding="utf-8"?>
<sst xmlns="http://schemas.openxmlformats.org/spreadsheetml/2006/main" count="22" uniqueCount="15">
  <si>
    <t>Population</t>
  </si>
  <si>
    <t>Homicide / 100k pop'n</t>
  </si>
  <si>
    <t>Total arrests / 100k pop'n</t>
  </si>
  <si>
    <t>Homicide arrests</t>
  </si>
  <si>
    <t>Sexual assault arrests</t>
  </si>
  <si>
    <t>Sexual assault / 100k pop'n</t>
  </si>
  <si>
    <t>Total arrests</t>
  </si>
  <si>
    <t>Total convictions</t>
  </si>
  <si>
    <t>Total convictions / 100k pop'n</t>
  </si>
  <si>
    <t>Homicide convictions</t>
  </si>
  <si>
    <t>Sexual assault convictions</t>
  </si>
  <si>
    <t>Native-born</t>
  </si>
  <si>
    <t>Illegal immigrants</t>
  </si>
  <si>
    <t>Legal immigrants</t>
  </si>
  <si>
    <t>Impact of native-born vs illegal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</si>
</sst>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0" fillId="0" borderId="0" xfId="0" applyAlignment="1">
      <alignment horizontal="right" wrapText="1"/>
    </xf>
    <xf numFmtId="0" fontId="0" fillId="0" borderId="1" xfId="0" applyBorder="1" applyAlignment="1">
      <alignment horizontal="right" wrapText="1"/>
    </xf>
    <xf numFmtId="3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1" fillId="0" borderId="0" xfId="0" applyFont="1"/>
    <xf numFmtId="1" fontId="1" fillId="0" borderId="2" xfId="0" applyNumberFormat="1" applyFont="1" applyBorder="1"/>
    <xf numFmtId="3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AF9BE-FD7B-4CBC-B58B-30C6B5D072DB}">
  <dimension ref="A4:L18"/>
  <sheetViews>
    <sheetView tabSelected="1" workbookViewId="0">
      <selection activeCell="C20" sqref="C20"/>
    </sheetView>
  </sheetViews>
  <sheetFormatPr defaultRowHeight="15" x14ac:dyDescent="0.25"/>
  <cols>
    <col min="1" max="1" width="17.85546875" customWidth="1"/>
    <col min="2" max="4" width="17" customWidth="1"/>
    <col min="5" max="5" width="3.5703125" customWidth="1"/>
    <col min="6" max="7" width="15" customWidth="1"/>
    <col min="8" max="8" width="3.5703125" customWidth="1"/>
    <col min="9" max="10" width="15" customWidth="1"/>
    <col min="11" max="12" width="17.28515625" customWidth="1"/>
  </cols>
  <sheetData>
    <row r="4" spans="1:12" s="2" customFormat="1" ht="30" x14ac:dyDescent="0.25">
      <c r="B4" s="3" t="s">
        <v>0</v>
      </c>
      <c r="C4" s="3" t="s">
        <v>6</v>
      </c>
      <c r="D4" s="3" t="s">
        <v>2</v>
      </c>
      <c r="F4" s="3" t="s">
        <v>3</v>
      </c>
      <c r="G4" s="3" t="s">
        <v>1</v>
      </c>
      <c r="I4" s="3" t="s">
        <v>4</v>
      </c>
      <c r="J4" s="3" t="s">
        <v>5</v>
      </c>
    </row>
    <row r="6" spans="1:12" x14ac:dyDescent="0.25">
      <c r="A6" s="6" t="s">
        <v>11</v>
      </c>
      <c r="B6" s="4">
        <v>22797982.056513596</v>
      </c>
      <c r="C6" s="4">
        <v>815689</v>
      </c>
      <c r="D6" s="4">
        <f>C6*100000/$B6</f>
        <v>3577.9</v>
      </c>
      <c r="F6" s="4">
        <f>G6*$B6/100000</f>
        <v>1231.0910310517343</v>
      </c>
      <c r="G6" s="5">
        <v>5.4</v>
      </c>
      <c r="I6" s="4">
        <f>J6*$B6/100000</f>
        <v>5608.3035859023448</v>
      </c>
      <c r="J6" s="5">
        <v>24.6</v>
      </c>
      <c r="K6" s="1"/>
      <c r="L6" s="1"/>
    </row>
    <row r="7" spans="1:12" x14ac:dyDescent="0.25">
      <c r="A7" s="6" t="s">
        <v>12</v>
      </c>
      <c r="B7" s="4">
        <v>1758168.1094666293</v>
      </c>
      <c r="C7" s="4">
        <v>37776</v>
      </c>
      <c r="D7" s="4">
        <f>C7*100000/$B7</f>
        <v>2148.6</v>
      </c>
      <c r="F7" s="4">
        <f>G7*$B7/100000</f>
        <v>65.052220050265291</v>
      </c>
      <c r="G7" s="5">
        <v>3.7</v>
      </c>
      <c r="I7" s="4">
        <f>J7*$B7/100000</f>
        <v>446.57469980452379</v>
      </c>
      <c r="J7" s="5">
        <v>25.4</v>
      </c>
      <c r="K7" s="1"/>
      <c r="L7" s="1"/>
    </row>
    <row r="8" spans="1:12" x14ac:dyDescent="0.25">
      <c r="A8" s="6" t="s">
        <v>13</v>
      </c>
      <c r="B8" s="4">
        <v>2913274.0825688071</v>
      </c>
      <c r="C8" s="4">
        <v>20323</v>
      </c>
      <c r="D8" s="4">
        <f>C8*100000/$B8</f>
        <v>697.6</v>
      </c>
      <c r="F8" s="4">
        <f>G8*$B8/100000</f>
        <v>32.046014908256879</v>
      </c>
      <c r="G8" s="5">
        <v>1.1000000000000001</v>
      </c>
      <c r="I8" s="4">
        <f>J8*$B8/100000</f>
        <v>203.92918577981652</v>
      </c>
      <c r="J8" s="5">
        <v>7</v>
      </c>
      <c r="K8" s="1"/>
      <c r="L8" s="1"/>
    </row>
    <row r="9" spans="1:12" ht="15.75" thickBot="1" x14ac:dyDescent="0.3">
      <c r="B9" s="1"/>
      <c r="C9" s="1"/>
      <c r="D9" s="1"/>
      <c r="F9" s="1"/>
      <c r="G9" s="1"/>
      <c r="I9" s="1"/>
      <c r="J9" s="1"/>
      <c r="K9" s="1"/>
      <c r="L9" s="1"/>
    </row>
    <row r="10" spans="1:12" ht="15.75" thickBot="1" x14ac:dyDescent="0.3">
      <c r="A10" s="7" t="s">
        <v>14</v>
      </c>
      <c r="C10" s="9">
        <f>(D6-D7)/D7*C7</f>
        <v>25129.496788606539</v>
      </c>
      <c r="F10" s="8">
        <f>(G6-G7)/G7*F7</f>
        <v>29.888857860932703</v>
      </c>
      <c r="I10" s="8">
        <f>(J6-J7)/J7*I7</f>
        <v>-14.065344875732983</v>
      </c>
    </row>
    <row r="13" spans="1:12" ht="30" x14ac:dyDescent="0.25">
      <c r="B13" s="3" t="s">
        <v>0</v>
      </c>
      <c r="C13" s="3" t="s">
        <v>7</v>
      </c>
      <c r="D13" s="3" t="s">
        <v>8</v>
      </c>
      <c r="E13" s="2"/>
      <c r="F13" s="3" t="s">
        <v>9</v>
      </c>
      <c r="G13" s="3" t="s">
        <v>1</v>
      </c>
      <c r="H13" s="2"/>
      <c r="I13" s="3" t="s">
        <v>10</v>
      </c>
      <c r="J13" s="3" t="s">
        <v>5</v>
      </c>
    </row>
    <row r="14" spans="1:12" x14ac:dyDescent="0.25">
      <c r="A14" s="6" t="s">
        <v>11</v>
      </c>
      <c r="B14" s="4">
        <v>22797982.056513596</v>
      </c>
      <c r="C14" s="4">
        <f>$B14*D14/100000</f>
        <v>408995.79809385393</v>
      </c>
      <c r="D14" s="4">
        <v>1794</v>
      </c>
      <c r="F14" s="4">
        <f>$B14*G14/100000</f>
        <v>884.56170379272749</v>
      </c>
      <c r="G14" s="5">
        <v>3.88</v>
      </c>
      <c r="I14" s="4">
        <f>$B14*J14/100000</f>
        <v>3266.9508286983983</v>
      </c>
      <c r="J14" s="5">
        <v>14.33</v>
      </c>
      <c r="K14" s="1"/>
      <c r="L14" s="1"/>
    </row>
    <row r="15" spans="1:12" x14ac:dyDescent="0.25">
      <c r="A15" s="6" t="s">
        <v>12</v>
      </c>
      <c r="B15" s="4">
        <v>1758168.1094666293</v>
      </c>
      <c r="C15" s="4">
        <f>$B15*D15/100000</f>
        <v>13748.874616029041</v>
      </c>
      <c r="D15" s="4">
        <v>782</v>
      </c>
      <c r="F15" s="4">
        <f>$B15*G15/100000</f>
        <v>50.986875174532251</v>
      </c>
      <c r="G15" s="5">
        <v>2.9</v>
      </c>
      <c r="I15" s="4">
        <f>$B15*J15/100000</f>
        <v>222.93571628036861</v>
      </c>
      <c r="J15" s="5">
        <v>12.68</v>
      </c>
      <c r="K15" s="1"/>
      <c r="L15" s="1"/>
    </row>
    <row r="16" spans="1:12" x14ac:dyDescent="0.25">
      <c r="A16" s="6" t="s">
        <v>13</v>
      </c>
      <c r="B16" s="4">
        <v>2913274.0825688071</v>
      </c>
      <c r="C16" s="4">
        <f>$B16*D16/100000</f>
        <v>7632.7780963302739</v>
      </c>
      <c r="D16" s="4">
        <v>262</v>
      </c>
      <c r="F16" s="4">
        <f>$B16*G16/100000</f>
        <v>14.857697821100915</v>
      </c>
      <c r="G16" s="5">
        <v>0.51</v>
      </c>
      <c r="I16" s="4">
        <f>$B16*J16/100000</f>
        <v>69.044595756880739</v>
      </c>
      <c r="J16" s="5">
        <v>2.37</v>
      </c>
      <c r="K16" s="1"/>
      <c r="L16" s="1"/>
    </row>
    <row r="17" spans="1:9" ht="15.75" thickBot="1" x14ac:dyDescent="0.3"/>
    <row r="18" spans="1:9" ht="15.75" thickBot="1" x14ac:dyDescent="0.3">
      <c r="A18" s="7" t="s">
        <v>14</v>
      </c>
      <c r="C18" s="9">
        <f>(D14-D15)/D15*C15</f>
        <v>17792.66126780229</v>
      </c>
      <c r="F18" s="8">
        <f>(G14-G15)/G15*F15</f>
        <v>17.230047472772966</v>
      </c>
      <c r="I18" s="8">
        <f>(J14-J15)/J15*I15</f>
        <v>29.009773806199391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Rathbone</dc:creator>
  <cp:lastModifiedBy>Matthew Rathbone</cp:lastModifiedBy>
  <dcterms:created xsi:type="dcterms:W3CDTF">2018-06-24T14:53:36Z</dcterms:created>
  <dcterms:modified xsi:type="dcterms:W3CDTF">2018-06-24T19:17:09Z</dcterms:modified>
</cp:coreProperties>
</file>